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341" windowWidth="14835" windowHeight="8730" tabRatio="737" activeTab="0"/>
  </bookViews>
  <sheets>
    <sheet name="Structure Function #s from app." sheetId="1" r:id="rId1"/>
    <sheet name="Structure Functions full list" sheetId="2" r:id="rId2"/>
    <sheet name="GMT Example" sheetId="3" r:id="rId3"/>
    <sheet name="Type your coefficients here!" sheetId="4" r:id="rId4"/>
    <sheet name="Calculations" sheetId="5" r:id="rId5"/>
  </sheets>
  <definedNames>
    <definedName name="Obscuration_Ratios">'Calculations'!$A$4:$A$7</definedName>
    <definedName name="Units">'Calculations'!$C$4:$C$10</definedName>
    <definedName name="Units2">'Calculations'!$C$4:$C$10</definedName>
  </definedNames>
  <calcPr fullCalcOnLoad="1"/>
</workbook>
</file>

<file path=xl/sharedStrings.xml><?xml version="1.0" encoding="utf-8"?>
<sst xmlns="http://schemas.openxmlformats.org/spreadsheetml/2006/main" count="148" uniqueCount="67">
  <si>
    <t>epsilon = 0</t>
  </si>
  <si>
    <t>separation</t>
  </si>
  <si>
    <t>Zernike</t>
  </si>
  <si>
    <t>2, 3</t>
  </si>
  <si>
    <t>5, 6</t>
  </si>
  <si>
    <t>7, 8</t>
  </si>
  <si>
    <t>9, 10</t>
  </si>
  <si>
    <t>12, 13</t>
  </si>
  <si>
    <t>14, 15</t>
  </si>
  <si>
    <t>16, 17</t>
  </si>
  <si>
    <t>18, 19</t>
  </si>
  <si>
    <t>20, 21</t>
  </si>
  <si>
    <t>23, 24</t>
  </si>
  <si>
    <t>25, 26</t>
  </si>
  <si>
    <t>27, 28</t>
  </si>
  <si>
    <t>29, 30</t>
  </si>
  <si>
    <t>31, 32</t>
  </si>
  <si>
    <t>33, 34</t>
  </si>
  <si>
    <t>35, 36</t>
  </si>
  <si>
    <t>epsilon = 0.2</t>
  </si>
  <si>
    <t>epsilon = 0.4</t>
  </si>
  <si>
    <t>epsilon = 0.6</t>
  </si>
  <si>
    <t>Zernike term</t>
  </si>
  <si>
    <t>Zernike coefficients</t>
  </si>
  <si>
    <t xml:space="preserve">structure function D(r) </t>
  </si>
  <si>
    <t>2*sqrt( D(r) )</t>
  </si>
  <si>
    <t>Obscuration Ratios</t>
  </si>
  <si>
    <t>Obscuration Ratio</t>
  </si>
  <si>
    <t>Mirror Diameter</t>
  </si>
  <si>
    <t>m</t>
  </si>
  <si>
    <t>Units</t>
  </si>
  <si>
    <t>nm</t>
  </si>
  <si>
    <t>µm</t>
  </si>
  <si>
    <t>mm</t>
  </si>
  <si>
    <t>cm</t>
  </si>
  <si>
    <t>in</t>
  </si>
  <si>
    <t>waves</t>
  </si>
  <si>
    <t>I'm going to get this page set up so that you can select an obscuration ratio, type in your Zernike coefficients and then have the structure function graph update automatically.</t>
  </si>
  <si>
    <t>4.2m * separation</t>
  </si>
  <si>
    <t>separation normalized to diameter</t>
  </si>
  <si>
    <t>separation normalized to radius</t>
  </si>
  <si>
    <t>Extra values of the structure function to reach the rest of the way across the pupil are listed in columns L,M, and N. These were not published in the appendix.</t>
  </si>
  <si>
    <t>Error Warning: The separations listed in the paper are normalized to the radius, not to the diameter, as incorrectly described.</t>
  </si>
  <si>
    <t>Separation (m)</t>
  </si>
  <si>
    <t>2*sqrt(SF) (in nm)</t>
  </si>
  <si>
    <t>SF (in nm^2)</t>
  </si>
  <si>
    <t>separation (norm to radius)</t>
  </si>
  <si>
    <t>separation (norm to diameter)</t>
  </si>
  <si>
    <t>Diameter x separation</t>
  </si>
  <si>
    <t>Linear Scale</t>
  </si>
  <si>
    <t>Log Scale</t>
  </si>
  <si>
    <t>nm^2</t>
  </si>
  <si>
    <t>Old version (Incorrect results due to normalization to radius instead of diameter)</t>
  </si>
  <si>
    <t>Results</t>
  </si>
  <si>
    <t>(diameters)</t>
  </si>
  <si>
    <t>(m)</t>
  </si>
  <si>
    <t>(nm^2)</t>
  </si>
  <si>
    <t>(nm)</t>
  </si>
  <si>
    <t>This can be corrected by multiplying the separation by 1/2.</t>
  </si>
  <si>
    <t>In addition, the structure functions values for higher order Zernikes are included for all obscuration ratios.</t>
  </si>
  <si>
    <r>
      <t>Calculations Worksheet:</t>
    </r>
    <r>
      <rPr>
        <sz val="10"/>
        <color indexed="12"/>
        <rFont val="Arial"/>
        <family val="2"/>
      </rPr>
      <t xml:space="preserve"> This is where the calculations are done to create your structure function.  (Don't change anything here)</t>
    </r>
  </si>
  <si>
    <r>
      <t xml:space="preserve">Type your coefficients here! Worksheet: </t>
    </r>
    <r>
      <rPr>
        <sz val="10"/>
        <color indexed="12"/>
        <rFont val="Arial"/>
        <family val="2"/>
      </rPr>
      <t>Choose your obscuration ratio, mirror diameter and then type your coefficients in here to have a structure function created automatically for you.</t>
    </r>
  </si>
  <si>
    <t>Currently, the mirror diameter must be entered in meters and all coefficients must be entered in as nm.  (If you use something else, be sure to change the plot labels.)</t>
  </si>
  <si>
    <r>
      <t>GMT Example:</t>
    </r>
    <r>
      <rPr>
        <sz val="10"/>
        <color indexed="12"/>
        <rFont val="Arial"/>
        <family val="2"/>
      </rPr>
      <t xml:space="preserve"> Here are the calculations for an example telescope. </t>
    </r>
  </si>
  <si>
    <t>(The correct values are calculated in the top section of the worksheet and the incorrect results (when the separations were normalized incorrectly) are shown below for reference.)</t>
  </si>
  <si>
    <r>
      <t>Structure Functions full list Worksheet:</t>
    </r>
    <r>
      <rPr>
        <sz val="10"/>
        <color indexed="12"/>
        <rFont val="Arial"/>
        <family val="2"/>
      </rPr>
      <t xml:space="preserve"> Values from previous sheet, expanded so each Zernike is in one row, to make the calculations easier.</t>
    </r>
  </si>
  <si>
    <r>
      <t>Structure Function #s from app. Worksheet:</t>
    </r>
    <r>
      <rPr>
        <sz val="10"/>
        <color indexed="12"/>
        <rFont val="Arial"/>
        <family val="2"/>
      </rPr>
      <t xml:space="preserve"> Numbers as listed in the appendix of the paper are shown in the red boxes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</si>
</sst>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0E+00"/>
    <numFmt numFmtId="167" formatCode="0.000E+00"/>
    <numFmt numFmtId="168" formatCode="0.0000000"/>
    <numFmt numFmtId="169" formatCode="0.00000000"/>
    <numFmt numFmtId="170" formatCode="0.000000000"/>
    <numFmt numFmtId="171" formatCode="0.0000000000"/>
    <numFmt numFmtId="172" formatCode="0.000000"/>
    <numFmt numFmtId="173" formatCode="0.00000"/>
    <numFmt numFmtId="174" formatCode="0.0000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>
        <color indexed="10"/>
      </left>
      <right style="thin"/>
      <top style="double">
        <color indexed="10"/>
      </top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double">
        <color indexed="10"/>
      </right>
      <top style="thin"/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thin"/>
      <right style="double">
        <color indexed="10"/>
      </right>
      <top style="thin"/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thin"/>
      <right style="thin"/>
      <top style="double">
        <color indexed="1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174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21" applyNumberFormat="1" applyFont="1" applyBorder="1" applyAlignment="1">
      <alignment/>
    </xf>
    <xf numFmtId="0" fontId="0" fillId="0" borderId="0" xfId="21" applyNumberFormat="1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 vertical="justify"/>
    </xf>
    <xf numFmtId="0" fontId="4" fillId="0" borderId="0" xfId="0" applyFont="1" applyBorder="1" applyAlignment="1">
      <alignment horizontal="center"/>
    </xf>
    <xf numFmtId="0" fontId="0" fillId="0" borderId="4" xfId="21" applyNumberFormat="1" applyFont="1" applyBorder="1" applyAlignment="1">
      <alignment horizontal="center"/>
    </xf>
    <xf numFmtId="0" fontId="0" fillId="0" borderId="5" xfId="21" applyNumberFormat="1" applyFont="1" applyBorder="1" applyAlignment="1">
      <alignment horizontal="center"/>
    </xf>
    <xf numFmtId="10" fontId="0" fillId="0" borderId="0" xfId="21" applyNumberFormat="1" applyFont="1" applyBorder="1" applyAlignment="1">
      <alignment horizontal="center"/>
    </xf>
    <xf numFmtId="10" fontId="0" fillId="0" borderId="0" xfId="21" applyNumberFormat="1" applyFont="1" applyAlignment="1">
      <alignment horizontal="center"/>
    </xf>
    <xf numFmtId="9" fontId="0" fillId="0" borderId="0" xfId="21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2" fontId="7" fillId="0" borderId="0" xfId="0" applyNumberFormat="1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2" fontId="7" fillId="0" borderId="20" xfId="0" applyNumberFormat="1" applyFont="1" applyBorder="1" applyAlignment="1">
      <alignment/>
    </xf>
    <xf numFmtId="165" fontId="7" fillId="0" borderId="21" xfId="0" applyNumberFormat="1" applyFont="1" applyBorder="1" applyAlignment="1">
      <alignment/>
    </xf>
    <xf numFmtId="165" fontId="7" fillId="0" borderId="22" xfId="0" applyNumberFormat="1" applyFont="1" applyBorder="1" applyAlignment="1">
      <alignment/>
    </xf>
    <xf numFmtId="165" fontId="8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5" fontId="0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Optical Test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'GMT Example'!$C$5:$O$5</c:f>
              <c:numCache>
                <c:ptCount val="13"/>
                <c:pt idx="0">
                  <c:v>0.042</c:v>
                </c:pt>
                <c:pt idx="1">
                  <c:v>0.084</c:v>
                </c:pt>
                <c:pt idx="2">
                  <c:v>0.21000000000000002</c:v>
                </c:pt>
                <c:pt idx="3">
                  <c:v>0.42000000000000004</c:v>
                </c:pt>
                <c:pt idx="4">
                  <c:v>0.8400000000000001</c:v>
                </c:pt>
                <c:pt idx="5">
                  <c:v>1.26</c:v>
                </c:pt>
                <c:pt idx="6">
                  <c:v>1.8900000000000001</c:v>
                </c:pt>
                <c:pt idx="7">
                  <c:v>2.52</c:v>
                </c:pt>
                <c:pt idx="8">
                  <c:v>3.3600000000000003</c:v>
                </c:pt>
                <c:pt idx="9">
                  <c:v>3.9899999999999998</c:v>
                </c:pt>
                <c:pt idx="10">
                  <c:v>5.04</c:v>
                </c:pt>
                <c:pt idx="11">
                  <c:v>6.720000000000001</c:v>
                </c:pt>
                <c:pt idx="12">
                  <c:v>7.9799999999999995</c:v>
                </c:pt>
              </c:numCache>
            </c:numRef>
          </c:xVal>
          <c:yVal>
            <c:numRef>
              <c:f>'GMT Example'!$C$45:$O$45</c:f>
              <c:numCache>
                <c:ptCount val="13"/>
                <c:pt idx="0">
                  <c:v>6.966642529982419</c:v>
                </c:pt>
                <c:pt idx="1">
                  <c:v>13.426211318904361</c:v>
                </c:pt>
                <c:pt idx="2">
                  <c:v>30.054115778973102</c:v>
                </c:pt>
                <c:pt idx="3">
                  <c:v>50.678271609441325</c:v>
                </c:pt>
                <c:pt idx="4">
                  <c:v>76.13560902722276</c:v>
                </c:pt>
                <c:pt idx="5">
                  <c:v>91.64224865266954</c:v>
                </c:pt>
                <c:pt idx="6">
                  <c:v>104.77420761502714</c:v>
                </c:pt>
                <c:pt idx="7">
                  <c:v>106.18232795837923</c:v>
                </c:pt>
                <c:pt idx="8">
                  <c:v>95.26567527852747</c:v>
                </c:pt>
                <c:pt idx="9">
                  <c:v>88.02372399894767</c:v>
                </c:pt>
                <c:pt idx="10">
                  <c:v>93.65503117557297</c:v>
                </c:pt>
                <c:pt idx="11">
                  <c:v>94.60771590129234</c:v>
                </c:pt>
                <c:pt idx="12">
                  <c:v>146.22544016299668</c:v>
                </c:pt>
              </c:numCache>
            </c:numRef>
          </c:yVal>
          <c:smooth val="0"/>
        </c:ser>
        <c:ser>
          <c:idx val="1"/>
          <c:order val="1"/>
          <c:tx>
            <c:v>Old (incorrect results)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'GMT Example'!$C$75:$L$75</c:f>
              <c:numCache>
                <c:ptCount val="10"/>
                <c:pt idx="0">
                  <c:v>0.084</c:v>
                </c:pt>
                <c:pt idx="1">
                  <c:v>0.168</c:v>
                </c:pt>
                <c:pt idx="2">
                  <c:v>0.42</c:v>
                </c:pt>
                <c:pt idx="3">
                  <c:v>0.84</c:v>
                </c:pt>
                <c:pt idx="4">
                  <c:v>1.68</c:v>
                </c:pt>
                <c:pt idx="5">
                  <c:v>2.52</c:v>
                </c:pt>
                <c:pt idx="6">
                  <c:v>3.78</c:v>
                </c:pt>
                <c:pt idx="7">
                  <c:v>5.04</c:v>
                </c:pt>
                <c:pt idx="8">
                  <c:v>6.72</c:v>
                </c:pt>
                <c:pt idx="9">
                  <c:v>7.98</c:v>
                </c:pt>
              </c:numCache>
            </c:numRef>
          </c:xVal>
          <c:yVal>
            <c:numRef>
              <c:f>'GMT Example'!$C$77:$L$77</c:f>
              <c:numCache>
                <c:ptCount val="10"/>
                <c:pt idx="0">
                  <c:v>8.794900663565207</c:v>
                </c:pt>
                <c:pt idx="1">
                  <c:v>15.386156187473727</c:v>
                </c:pt>
                <c:pt idx="2">
                  <c:v>32.14943883235061</c:v>
                </c:pt>
                <c:pt idx="3">
                  <c:v>52.849827921453745</c:v>
                </c:pt>
                <c:pt idx="4">
                  <c:v>78.38552029543264</c:v>
                </c:pt>
                <c:pt idx="5">
                  <c:v>93.92522373195933</c:v>
                </c:pt>
                <c:pt idx="6">
                  <c:v>107.04340138849439</c:v>
                </c:pt>
                <c:pt idx="7">
                  <c:v>108.43310934965602</c:v>
                </c:pt>
                <c:pt idx="8">
                  <c:v>97.59042425730658</c:v>
                </c:pt>
                <c:pt idx="9">
                  <c:v>90.44398216674881</c:v>
                </c:pt>
              </c:numCache>
            </c:numRef>
          </c:yVal>
          <c:smooth val="0"/>
        </c:ser>
        <c:axId val="60743281"/>
        <c:axId val="9818618"/>
      </c:scatterChart>
      <c:valAx>
        <c:axId val="6074328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Separation (in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18618"/>
        <c:crosses val="autoZero"/>
        <c:crossBetween val="midCat"/>
        <c:dispUnits/>
      </c:valAx>
      <c:valAx>
        <c:axId val="981861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2*sqrt(SF) in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7432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Calculations!$E$21:$Q$21</c:f>
              <c:numCache>
                <c:ptCount val="13"/>
                <c:pt idx="0">
                  <c:v>0.005</c:v>
                </c:pt>
                <c:pt idx="1">
                  <c:v>0.01</c:v>
                </c:pt>
                <c:pt idx="2">
                  <c:v>0.025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0.225</c:v>
                </c:pt>
                <c:pt idx="7">
                  <c:v>0.3</c:v>
                </c:pt>
                <c:pt idx="8">
                  <c:v>0.4</c:v>
                </c:pt>
                <c:pt idx="9">
                  <c:v>0.475</c:v>
                </c:pt>
                <c:pt idx="10">
                  <c:v>0.6</c:v>
                </c:pt>
                <c:pt idx="11">
                  <c:v>0.8</c:v>
                </c:pt>
                <c:pt idx="12">
                  <c:v>0.95</c:v>
                </c:pt>
              </c:numCache>
            </c:numRef>
          </c:xVal>
          <c:yVal>
            <c:numRef>
              <c:f>Calculations!$E$61:$Q$61</c:f>
              <c:numCache>
                <c:ptCount val="13"/>
                <c:pt idx="0">
                  <c:v>0.04898979485566356</c:v>
                </c:pt>
                <c:pt idx="1">
                  <c:v>0.09797958971132711</c:v>
                </c:pt>
                <c:pt idx="2">
                  <c:v>0.24083189157584592</c:v>
                </c:pt>
                <c:pt idx="3">
                  <c:v>0.4745524207081869</c:v>
                </c:pt>
                <c:pt idx="4">
                  <c:v>0.9178235124467012</c:v>
                </c:pt>
                <c:pt idx="5">
                  <c:v>1.329812016790343</c:v>
                </c:pt>
                <c:pt idx="6">
                  <c:v>1.8879618640216227</c:v>
                </c:pt>
                <c:pt idx="7">
                  <c:v>2.372003372678884</c:v>
                </c:pt>
                <c:pt idx="8">
                  <c:v>2.8964806231010765</c:v>
                </c:pt>
                <c:pt idx="9">
                  <c:v>3.192365893816058</c:v>
                </c:pt>
                <c:pt idx="10">
                  <c:v>3.4546779878883065</c:v>
                </c:pt>
                <c:pt idx="11">
                  <c:v>3.202748819373758</c:v>
                </c:pt>
                <c:pt idx="12">
                  <c:v>1.8478095139921755</c:v>
                </c:pt>
              </c:numCache>
            </c:numRef>
          </c:yVal>
          <c:smooth val="1"/>
        </c:ser>
        <c:axId val="21258699"/>
        <c:axId val="57110564"/>
      </c:scatterChart>
      <c:valAx>
        <c:axId val="21258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Separation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10564"/>
        <c:crosses val="autoZero"/>
        <c:crossBetween val="midCat"/>
        <c:dispUnits/>
      </c:valAx>
      <c:valAx>
        <c:axId val="57110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 x sqrt(SF)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2586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Calculations!$E$21:$Q$21</c:f>
              <c:numCache>
                <c:ptCount val="13"/>
                <c:pt idx="0">
                  <c:v>0.005</c:v>
                </c:pt>
                <c:pt idx="1">
                  <c:v>0.01</c:v>
                </c:pt>
                <c:pt idx="2">
                  <c:v>0.025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0.225</c:v>
                </c:pt>
                <c:pt idx="7">
                  <c:v>0.3</c:v>
                </c:pt>
                <c:pt idx="8">
                  <c:v>0.4</c:v>
                </c:pt>
                <c:pt idx="9">
                  <c:v>0.475</c:v>
                </c:pt>
                <c:pt idx="10">
                  <c:v>0.6</c:v>
                </c:pt>
                <c:pt idx="11">
                  <c:v>0.8</c:v>
                </c:pt>
                <c:pt idx="12">
                  <c:v>0.95</c:v>
                </c:pt>
              </c:numCache>
            </c:numRef>
          </c:xVal>
          <c:yVal>
            <c:numRef>
              <c:f>Calculations!$E$61:$Q$61</c:f>
              <c:numCache>
                <c:ptCount val="13"/>
                <c:pt idx="0">
                  <c:v>0.04898979485566356</c:v>
                </c:pt>
                <c:pt idx="1">
                  <c:v>0.09797958971132711</c:v>
                </c:pt>
                <c:pt idx="2">
                  <c:v>0.24083189157584592</c:v>
                </c:pt>
                <c:pt idx="3">
                  <c:v>0.4745524207081869</c:v>
                </c:pt>
                <c:pt idx="4">
                  <c:v>0.9178235124467012</c:v>
                </c:pt>
                <c:pt idx="5">
                  <c:v>1.329812016790343</c:v>
                </c:pt>
                <c:pt idx="6">
                  <c:v>1.8879618640216227</c:v>
                </c:pt>
                <c:pt idx="7">
                  <c:v>2.372003372678884</c:v>
                </c:pt>
                <c:pt idx="8">
                  <c:v>2.8964806231010765</c:v>
                </c:pt>
                <c:pt idx="9">
                  <c:v>3.192365893816058</c:v>
                </c:pt>
                <c:pt idx="10">
                  <c:v>3.4546779878883065</c:v>
                </c:pt>
                <c:pt idx="11">
                  <c:v>3.202748819373758</c:v>
                </c:pt>
                <c:pt idx="12">
                  <c:v>1.8478095139921755</c:v>
                </c:pt>
              </c:numCache>
            </c:numRef>
          </c:yVal>
          <c:smooth val="1"/>
        </c:ser>
        <c:axId val="44233029"/>
        <c:axId val="62552942"/>
      </c:scatterChart>
      <c:valAx>
        <c:axId val="4423302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Separation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52942"/>
        <c:crosses val="autoZero"/>
        <c:crossBetween val="midCat"/>
        <c:dispUnits/>
      </c:valAx>
      <c:valAx>
        <c:axId val="6255294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 x sqrt(SF)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2330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Calculations!$E$21:$Q$21</c:f>
              <c:numCache>
                <c:ptCount val="13"/>
                <c:pt idx="0">
                  <c:v>0.005</c:v>
                </c:pt>
                <c:pt idx="1">
                  <c:v>0.01</c:v>
                </c:pt>
                <c:pt idx="2">
                  <c:v>0.025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0.225</c:v>
                </c:pt>
                <c:pt idx="7">
                  <c:v>0.3</c:v>
                </c:pt>
                <c:pt idx="8">
                  <c:v>0.4</c:v>
                </c:pt>
                <c:pt idx="9">
                  <c:v>0.475</c:v>
                </c:pt>
                <c:pt idx="10">
                  <c:v>0.6</c:v>
                </c:pt>
                <c:pt idx="11">
                  <c:v>0.8</c:v>
                </c:pt>
                <c:pt idx="12">
                  <c:v>0.95</c:v>
                </c:pt>
              </c:numCache>
            </c:numRef>
          </c:xVal>
          <c:yVal>
            <c:numRef>
              <c:f>Calculations!$E$60:$Q$60</c:f>
              <c:numCache>
                <c:ptCount val="13"/>
                <c:pt idx="0">
                  <c:v>0.0006</c:v>
                </c:pt>
                <c:pt idx="1">
                  <c:v>0.0024</c:v>
                </c:pt>
                <c:pt idx="2">
                  <c:v>0.0145</c:v>
                </c:pt>
                <c:pt idx="3">
                  <c:v>0.0563</c:v>
                </c:pt>
                <c:pt idx="4">
                  <c:v>0.2106</c:v>
                </c:pt>
                <c:pt idx="5">
                  <c:v>0.4421</c:v>
                </c:pt>
                <c:pt idx="6">
                  <c:v>0.8911</c:v>
                </c:pt>
                <c:pt idx="7">
                  <c:v>1.4066</c:v>
                </c:pt>
                <c:pt idx="8">
                  <c:v>2.0974</c:v>
                </c:pt>
                <c:pt idx="9">
                  <c:v>2.5478</c:v>
                </c:pt>
                <c:pt idx="10">
                  <c:v>2.9837</c:v>
                </c:pt>
                <c:pt idx="11">
                  <c:v>2.5644</c:v>
                </c:pt>
                <c:pt idx="12">
                  <c:v>0.8536</c:v>
                </c:pt>
              </c:numCache>
            </c:numRef>
          </c:yVal>
          <c:smooth val="1"/>
        </c:ser>
        <c:axId val="26105567"/>
        <c:axId val="33623512"/>
      </c:scatterChart>
      <c:valAx>
        <c:axId val="26105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Separation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623512"/>
        <c:crosses val="autoZero"/>
        <c:crossBetween val="midCat"/>
        <c:dispUnits/>
      </c:valAx>
      <c:valAx>
        <c:axId val="33623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SF nm^2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1055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Calculations!$E$21:$Q$21</c:f>
              <c:numCache>
                <c:ptCount val="13"/>
                <c:pt idx="0">
                  <c:v>0.005</c:v>
                </c:pt>
                <c:pt idx="1">
                  <c:v>0.01</c:v>
                </c:pt>
                <c:pt idx="2">
                  <c:v>0.025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0.225</c:v>
                </c:pt>
                <c:pt idx="7">
                  <c:v>0.3</c:v>
                </c:pt>
                <c:pt idx="8">
                  <c:v>0.4</c:v>
                </c:pt>
                <c:pt idx="9">
                  <c:v>0.475</c:v>
                </c:pt>
                <c:pt idx="10">
                  <c:v>0.6</c:v>
                </c:pt>
                <c:pt idx="11">
                  <c:v>0.8</c:v>
                </c:pt>
                <c:pt idx="12">
                  <c:v>0.95</c:v>
                </c:pt>
              </c:numCache>
            </c:numRef>
          </c:xVal>
          <c:yVal>
            <c:numRef>
              <c:f>Calculations!$E$60:$Q$60</c:f>
              <c:numCache>
                <c:ptCount val="13"/>
                <c:pt idx="0">
                  <c:v>0.0006</c:v>
                </c:pt>
                <c:pt idx="1">
                  <c:v>0.0024</c:v>
                </c:pt>
                <c:pt idx="2">
                  <c:v>0.0145</c:v>
                </c:pt>
                <c:pt idx="3">
                  <c:v>0.0563</c:v>
                </c:pt>
                <c:pt idx="4">
                  <c:v>0.2106</c:v>
                </c:pt>
                <c:pt idx="5">
                  <c:v>0.4421</c:v>
                </c:pt>
                <c:pt idx="6">
                  <c:v>0.8911</c:v>
                </c:pt>
                <c:pt idx="7">
                  <c:v>1.4066</c:v>
                </c:pt>
                <c:pt idx="8">
                  <c:v>2.0974</c:v>
                </c:pt>
                <c:pt idx="9">
                  <c:v>2.5478</c:v>
                </c:pt>
                <c:pt idx="10">
                  <c:v>2.9837</c:v>
                </c:pt>
                <c:pt idx="11">
                  <c:v>2.5644</c:v>
                </c:pt>
                <c:pt idx="12">
                  <c:v>0.8536</c:v>
                </c:pt>
              </c:numCache>
            </c:numRef>
          </c:yVal>
          <c:smooth val="1"/>
        </c:ser>
        <c:axId val="34176153"/>
        <c:axId val="39149922"/>
      </c:scatterChart>
      <c:valAx>
        <c:axId val="3417615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Separation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49922"/>
        <c:crosses val="autoZero"/>
        <c:crossBetween val="midCat"/>
        <c:dispUnits/>
      </c:valAx>
      <c:valAx>
        <c:axId val="3914992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SF nm^2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1761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46</xdr:row>
      <xdr:rowOff>66675</xdr:rowOff>
    </xdr:from>
    <xdr:to>
      <xdr:col>12</xdr:col>
      <xdr:colOff>152400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304800" y="7677150"/>
        <a:ext cx="66960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247650</xdr:colOff>
      <xdr:row>46</xdr:row>
      <xdr:rowOff>142875</xdr:rowOff>
    </xdr:from>
    <xdr:to>
      <xdr:col>17</xdr:col>
      <xdr:colOff>466725</xdr:colOff>
      <xdr:row>61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18064" t="25204" r="18067" b="15278"/>
        <a:stretch>
          <a:fillRect/>
        </a:stretch>
      </xdr:blipFill>
      <xdr:spPr>
        <a:xfrm>
          <a:off x="7096125" y="7753350"/>
          <a:ext cx="329565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27</xdr:row>
      <xdr:rowOff>57150</xdr:rowOff>
    </xdr:from>
    <xdr:to>
      <xdr:col>8</xdr:col>
      <xdr:colOff>352425</xdr:colOff>
      <xdr:row>44</xdr:row>
      <xdr:rowOff>28575</xdr:rowOff>
    </xdr:to>
    <xdr:graphicFrame>
      <xdr:nvGraphicFramePr>
        <xdr:cNvPr id="1" name="Chart 10"/>
        <xdr:cNvGraphicFramePr/>
      </xdr:nvGraphicFramePr>
      <xdr:xfrm>
        <a:off x="2762250" y="4429125"/>
        <a:ext cx="34766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371475</xdr:colOff>
      <xdr:row>27</xdr:row>
      <xdr:rowOff>66675</xdr:rowOff>
    </xdr:from>
    <xdr:to>
      <xdr:col>14</xdr:col>
      <xdr:colOff>57150</xdr:colOff>
      <xdr:row>44</xdr:row>
      <xdr:rowOff>47625</xdr:rowOff>
    </xdr:to>
    <xdr:graphicFrame>
      <xdr:nvGraphicFramePr>
        <xdr:cNvPr id="2" name="Chart 12"/>
        <xdr:cNvGraphicFramePr/>
      </xdr:nvGraphicFramePr>
      <xdr:xfrm>
        <a:off x="6257925" y="4438650"/>
        <a:ext cx="33432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200025</xdr:colOff>
      <xdr:row>10</xdr:row>
      <xdr:rowOff>57150</xdr:rowOff>
    </xdr:from>
    <xdr:to>
      <xdr:col>8</xdr:col>
      <xdr:colOff>361950</xdr:colOff>
      <xdr:row>27</xdr:row>
      <xdr:rowOff>38100</xdr:rowOff>
    </xdr:to>
    <xdr:graphicFrame>
      <xdr:nvGraphicFramePr>
        <xdr:cNvPr id="3" name="Chart 13"/>
        <xdr:cNvGraphicFramePr/>
      </xdr:nvGraphicFramePr>
      <xdr:xfrm>
        <a:off x="2762250" y="1676400"/>
        <a:ext cx="348615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371475</xdr:colOff>
      <xdr:row>10</xdr:row>
      <xdr:rowOff>104775</xdr:rowOff>
    </xdr:from>
    <xdr:to>
      <xdr:col>14</xdr:col>
      <xdr:colOff>57150</xdr:colOff>
      <xdr:row>27</xdr:row>
      <xdr:rowOff>85725</xdr:rowOff>
    </xdr:to>
    <xdr:graphicFrame>
      <xdr:nvGraphicFramePr>
        <xdr:cNvPr id="4" name="Chart 14"/>
        <xdr:cNvGraphicFramePr/>
      </xdr:nvGraphicFramePr>
      <xdr:xfrm>
        <a:off x="6257925" y="1724025"/>
        <a:ext cx="33432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5"/>
  <sheetViews>
    <sheetView tabSelected="1" workbookViewId="0" topLeftCell="A1">
      <selection activeCell="R11" sqref="R11"/>
    </sheetView>
  </sheetViews>
  <sheetFormatPr defaultColWidth="9.140625" defaultRowHeight="12.75"/>
  <cols>
    <col min="1" max="1" width="11.7109375" style="3" customWidth="1"/>
    <col min="2" max="16384" width="9.140625" style="3" customWidth="1"/>
  </cols>
  <sheetData>
    <row r="1" ht="12.75">
      <c r="A1" s="61" t="s">
        <v>66</v>
      </c>
    </row>
    <row r="2" ht="12.75">
      <c r="A2" s="2" t="s">
        <v>42</v>
      </c>
    </row>
    <row r="3" ht="12.75">
      <c r="A3" s="2" t="s">
        <v>58</v>
      </c>
    </row>
    <row r="4" ht="12.75">
      <c r="A4" s="3" t="s">
        <v>41</v>
      </c>
    </row>
    <row r="5" ht="12.75">
      <c r="A5" s="3" t="s">
        <v>59</v>
      </c>
    </row>
    <row r="6" ht="13.5" thickBot="1"/>
    <row r="7" ht="13.5" thickBot="1">
      <c r="A7" s="8" t="s">
        <v>0</v>
      </c>
    </row>
    <row r="8" spans="1:17" ht="39" thickBot="1">
      <c r="A8" s="9" t="s">
        <v>39</v>
      </c>
      <c r="B8" s="10">
        <f aca="true" t="shared" si="0" ref="B8:K8">0.5*B9</f>
        <v>0.005</v>
      </c>
      <c r="C8" s="10">
        <f t="shared" si="0"/>
        <v>0.01</v>
      </c>
      <c r="D8" s="10">
        <f t="shared" si="0"/>
        <v>0.025</v>
      </c>
      <c r="E8" s="10">
        <f t="shared" si="0"/>
        <v>0.05</v>
      </c>
      <c r="F8" s="10">
        <f t="shared" si="0"/>
        <v>0.1</v>
      </c>
      <c r="G8" s="10">
        <f t="shared" si="0"/>
        <v>0.15</v>
      </c>
      <c r="H8" s="10">
        <f t="shared" si="0"/>
        <v>0.225</v>
      </c>
      <c r="I8" s="10">
        <f t="shared" si="0"/>
        <v>0.3</v>
      </c>
      <c r="J8" s="10">
        <f t="shared" si="0"/>
        <v>0.4</v>
      </c>
      <c r="K8" s="10">
        <f t="shared" si="0"/>
        <v>0.475</v>
      </c>
      <c r="L8" s="20">
        <v>0.6</v>
      </c>
      <c r="M8" s="20">
        <v>0.8</v>
      </c>
      <c r="N8" s="20">
        <v>0.95</v>
      </c>
      <c r="O8" s="20"/>
      <c r="P8" s="20"/>
      <c r="Q8" s="20"/>
    </row>
    <row r="9" spans="1:17" ht="39" thickTop="1">
      <c r="A9" s="22" t="s">
        <v>40</v>
      </c>
      <c r="B9" s="69">
        <v>0.01</v>
      </c>
      <c r="C9" s="65">
        <v>0.02</v>
      </c>
      <c r="D9" s="65">
        <v>0.05</v>
      </c>
      <c r="E9" s="65">
        <v>0.1</v>
      </c>
      <c r="F9" s="65">
        <v>0.2</v>
      </c>
      <c r="G9" s="65">
        <v>0.3</v>
      </c>
      <c r="H9" s="65">
        <v>0.45</v>
      </c>
      <c r="I9" s="65">
        <v>0.6</v>
      </c>
      <c r="J9" s="65">
        <v>0.8</v>
      </c>
      <c r="K9" s="67">
        <v>0.95</v>
      </c>
      <c r="L9" s="62">
        <f>L8*2</f>
        <v>1.2</v>
      </c>
      <c r="M9" s="63">
        <f>M8*2</f>
        <v>1.6</v>
      </c>
      <c r="N9" s="63">
        <f>N8*2</f>
        <v>1.9</v>
      </c>
      <c r="O9" s="28"/>
      <c r="P9" s="28"/>
      <c r="Q9" s="28"/>
    </row>
    <row r="10" spans="1:25" ht="12.75">
      <c r="A10" s="23" t="s">
        <v>2</v>
      </c>
      <c r="B10" s="70"/>
      <c r="C10" s="66"/>
      <c r="D10" s="66"/>
      <c r="E10" s="66"/>
      <c r="F10" s="66"/>
      <c r="G10" s="66"/>
      <c r="H10" s="66"/>
      <c r="I10" s="66"/>
      <c r="J10" s="66"/>
      <c r="K10" s="68"/>
      <c r="L10" s="62"/>
      <c r="M10" s="63"/>
      <c r="N10" s="63"/>
      <c r="O10" s="28"/>
      <c r="P10" s="28"/>
      <c r="Q10" s="28"/>
      <c r="R10" s="2"/>
      <c r="S10" s="2"/>
      <c r="T10" s="2"/>
      <c r="U10" s="2"/>
      <c r="V10" s="2"/>
      <c r="W10" s="2"/>
      <c r="X10" s="2"/>
      <c r="Y10" s="2"/>
    </row>
    <row r="11" spans="1:25" ht="12.75">
      <c r="A11" s="23" t="s">
        <v>3</v>
      </c>
      <c r="B11" s="13">
        <v>0.0002</v>
      </c>
      <c r="C11" s="13">
        <v>0.0008</v>
      </c>
      <c r="D11" s="13">
        <v>0.0051</v>
      </c>
      <c r="E11" s="13">
        <v>0.0203</v>
      </c>
      <c r="F11" s="13">
        <v>0.0811</v>
      </c>
      <c r="G11" s="13">
        <v>0.1825</v>
      </c>
      <c r="H11" s="13">
        <v>0.4106</v>
      </c>
      <c r="I11" s="13">
        <v>0.73</v>
      </c>
      <c r="J11" s="13">
        <v>1.2977</v>
      </c>
      <c r="K11" s="24">
        <v>1.8301</v>
      </c>
      <c r="L11" s="3">
        <v>2.8683</v>
      </c>
      <c r="M11" s="3">
        <v>5.0343</v>
      </c>
      <c r="N11" s="3">
        <v>6.9209</v>
      </c>
      <c r="R11" s="6"/>
      <c r="S11" s="6"/>
      <c r="T11" s="7"/>
      <c r="U11" s="7"/>
      <c r="V11" s="7"/>
      <c r="W11" s="5"/>
      <c r="X11" s="5"/>
      <c r="Y11" s="5"/>
    </row>
    <row r="12" spans="1:25" ht="12.75">
      <c r="A12" s="23">
        <v>4</v>
      </c>
      <c r="B12" s="13">
        <v>0.0012</v>
      </c>
      <c r="C12" s="13">
        <v>0.0047</v>
      </c>
      <c r="D12" s="13">
        <v>0.0284</v>
      </c>
      <c r="E12" s="13">
        <v>0.1077</v>
      </c>
      <c r="F12" s="13">
        <v>0.3843</v>
      </c>
      <c r="G12" s="13">
        <v>0.7669</v>
      </c>
      <c r="H12" s="13">
        <v>1.423</v>
      </c>
      <c r="I12" s="13">
        <v>2.0482</v>
      </c>
      <c r="J12" s="13">
        <v>2.6497</v>
      </c>
      <c r="K12" s="24">
        <v>2.8417</v>
      </c>
      <c r="L12" s="3">
        <v>2.5978</v>
      </c>
      <c r="M12" s="3">
        <v>1.15</v>
      </c>
      <c r="N12" s="3">
        <v>0.0945</v>
      </c>
      <c r="R12" s="5"/>
      <c r="S12" s="5"/>
      <c r="T12" s="7"/>
      <c r="U12" s="7"/>
      <c r="V12" s="7"/>
      <c r="W12" s="5"/>
      <c r="X12" s="5"/>
      <c r="Y12" s="5"/>
    </row>
    <row r="13" spans="1:25" ht="12.75">
      <c r="A13" s="23" t="s">
        <v>4</v>
      </c>
      <c r="B13" s="13">
        <v>0.0006</v>
      </c>
      <c r="C13" s="13">
        <v>0.0024</v>
      </c>
      <c r="D13" s="13">
        <v>0.0145</v>
      </c>
      <c r="E13" s="13">
        <v>0.0563</v>
      </c>
      <c r="F13" s="13">
        <v>0.2106</v>
      </c>
      <c r="G13" s="13">
        <v>0.4421</v>
      </c>
      <c r="H13" s="13">
        <v>0.8911</v>
      </c>
      <c r="I13" s="13">
        <v>1.4066</v>
      </c>
      <c r="J13" s="13">
        <v>2.0974</v>
      </c>
      <c r="K13" s="24">
        <v>2.5478</v>
      </c>
      <c r="L13" s="3">
        <v>2.9837</v>
      </c>
      <c r="M13" s="3">
        <v>2.5644</v>
      </c>
      <c r="N13" s="3">
        <v>0.8536</v>
      </c>
      <c r="R13" s="5"/>
      <c r="S13" s="5"/>
      <c r="T13" s="7"/>
      <c r="U13" s="7"/>
      <c r="V13" s="7"/>
      <c r="W13" s="5"/>
      <c r="X13" s="5"/>
      <c r="Y13" s="5"/>
    </row>
    <row r="14" spans="1:22" ht="12.75">
      <c r="A14" s="23" t="s">
        <v>5</v>
      </c>
      <c r="B14" s="13">
        <v>0.0027</v>
      </c>
      <c r="C14" s="13">
        <v>0.0106</v>
      </c>
      <c r="D14" s="13">
        <v>0.0617</v>
      </c>
      <c r="E14" s="13">
        <v>0.219</v>
      </c>
      <c r="F14" s="13">
        <v>0.6881</v>
      </c>
      <c r="G14" s="13">
        <v>1.2143</v>
      </c>
      <c r="H14" s="13">
        <v>1.8976</v>
      </c>
      <c r="I14" s="13">
        <v>2.3521</v>
      </c>
      <c r="J14" s="13">
        <v>2.5923</v>
      </c>
      <c r="K14" s="24">
        <v>2.5147</v>
      </c>
      <c r="L14" s="3">
        <v>1.8853</v>
      </c>
      <c r="M14" s="3">
        <v>1.1511</v>
      </c>
      <c r="N14" s="3">
        <v>8.9772</v>
      </c>
      <c r="R14" s="15"/>
      <c r="S14" s="15"/>
      <c r="T14" s="15"/>
      <c r="U14" s="15"/>
      <c r="V14" s="15"/>
    </row>
    <row r="15" spans="1:25" ht="12.75">
      <c r="A15" s="23" t="s">
        <v>6</v>
      </c>
      <c r="B15" s="13">
        <v>0.0012</v>
      </c>
      <c r="C15" s="13">
        <v>0.0047</v>
      </c>
      <c r="D15" s="13">
        <v>0.0281</v>
      </c>
      <c r="E15" s="13">
        <v>0.1055</v>
      </c>
      <c r="F15" s="13">
        <v>0.3696</v>
      </c>
      <c r="G15" s="13">
        <v>0.7248</v>
      </c>
      <c r="H15" s="13">
        <v>1.3098</v>
      </c>
      <c r="I15" s="13">
        <v>1.8303</v>
      </c>
      <c r="J15" s="13">
        <v>2.251</v>
      </c>
      <c r="K15" s="24">
        <v>2.2995</v>
      </c>
      <c r="L15" s="16">
        <v>1.9855</v>
      </c>
      <c r="M15" s="16">
        <v>2.7693</v>
      </c>
      <c r="N15" s="16">
        <v>10.5489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14" ht="12.75">
      <c r="A16" s="23">
        <v>11</v>
      </c>
      <c r="B16" s="13">
        <v>0.0057</v>
      </c>
      <c r="C16" s="13">
        <v>0.022</v>
      </c>
      <c r="D16" s="13">
        <v>0.1202</v>
      </c>
      <c r="E16" s="13">
        <v>0.3863</v>
      </c>
      <c r="F16" s="13">
        <v>1.0176</v>
      </c>
      <c r="G16" s="13">
        <v>1.5711</v>
      </c>
      <c r="H16" s="13">
        <v>2.2062</v>
      </c>
      <c r="I16" s="13">
        <v>2.6336</v>
      </c>
      <c r="J16" s="13">
        <v>2.6358</v>
      </c>
      <c r="K16" s="24">
        <v>2.1011</v>
      </c>
      <c r="L16" s="3">
        <v>1.1093</v>
      </c>
      <c r="M16" s="3">
        <v>2.9117</v>
      </c>
      <c r="N16" s="3">
        <v>0.9924</v>
      </c>
    </row>
    <row r="17" spans="1:14" ht="12.75">
      <c r="A17" s="23" t="s">
        <v>7</v>
      </c>
      <c r="B17" s="13">
        <v>0.0048</v>
      </c>
      <c r="C17" s="13">
        <v>0.0185</v>
      </c>
      <c r="D17" s="13">
        <v>0.1038</v>
      </c>
      <c r="E17" s="13">
        <v>0.3455</v>
      </c>
      <c r="F17" s="13">
        <v>0.9649</v>
      </c>
      <c r="G17" s="13">
        <v>1.5365</v>
      </c>
      <c r="H17" s="13">
        <v>2.1169</v>
      </c>
      <c r="I17" s="13">
        <v>2.3561</v>
      </c>
      <c r="J17" s="13">
        <v>2.2117</v>
      </c>
      <c r="K17" s="24">
        <v>1.874</v>
      </c>
      <c r="L17" s="3">
        <v>1.5497</v>
      </c>
      <c r="M17" s="3">
        <v>3.0691</v>
      </c>
      <c r="N17" s="3">
        <v>1.579</v>
      </c>
    </row>
    <row r="18" spans="1:14" ht="12.75">
      <c r="A18" s="23" t="s">
        <v>8</v>
      </c>
      <c r="B18" s="13">
        <v>0.002</v>
      </c>
      <c r="C18" s="13">
        <v>0.0077</v>
      </c>
      <c r="D18" s="13">
        <v>0.0454</v>
      </c>
      <c r="E18" s="13">
        <v>0.1651</v>
      </c>
      <c r="F18" s="13">
        <v>0.5426</v>
      </c>
      <c r="G18" s="13">
        <v>0.9956</v>
      </c>
      <c r="H18" s="13">
        <v>1.6117</v>
      </c>
      <c r="I18" s="13">
        <v>1.9765</v>
      </c>
      <c r="J18" s="13">
        <v>1.9675</v>
      </c>
      <c r="K18" s="24">
        <v>1.7081</v>
      </c>
      <c r="L18" s="3">
        <v>1.5487</v>
      </c>
      <c r="M18" s="3">
        <v>4.4722</v>
      </c>
      <c r="N18" s="3">
        <v>4.0789</v>
      </c>
    </row>
    <row r="19" spans="1:14" ht="12.75">
      <c r="A19" s="23" t="s">
        <v>9</v>
      </c>
      <c r="B19" s="13">
        <v>0.0096</v>
      </c>
      <c r="C19" s="13">
        <v>0.0361</v>
      </c>
      <c r="D19" s="13">
        <v>0.1856</v>
      </c>
      <c r="E19" s="13">
        <v>0.5441</v>
      </c>
      <c r="F19" s="13">
        <v>1.2524</v>
      </c>
      <c r="G19" s="13">
        <v>1.8151</v>
      </c>
      <c r="H19" s="13">
        <v>2.4337</v>
      </c>
      <c r="I19" s="13">
        <v>2.5898</v>
      </c>
      <c r="J19" s="13">
        <v>2.0366</v>
      </c>
      <c r="K19" s="24">
        <v>1.6108</v>
      </c>
      <c r="L19" s="3">
        <v>1.8017</v>
      </c>
      <c r="M19" s="3">
        <v>2.1473</v>
      </c>
      <c r="N19" s="3">
        <v>5.2837</v>
      </c>
    </row>
    <row r="20" spans="1:14" ht="12.75">
      <c r="A20" s="23" t="s">
        <v>10</v>
      </c>
      <c r="B20" s="13">
        <v>0.0074</v>
      </c>
      <c r="C20" s="13">
        <v>0.0282</v>
      </c>
      <c r="D20" s="13">
        <v>0.1521</v>
      </c>
      <c r="E20" s="13">
        <v>0.477</v>
      </c>
      <c r="F20" s="13">
        <v>1.2015</v>
      </c>
      <c r="G20" s="13">
        <v>1.7613</v>
      </c>
      <c r="H20" s="13">
        <v>2.1937</v>
      </c>
      <c r="I20" s="13">
        <v>2.1905</v>
      </c>
      <c r="J20" s="13">
        <v>1.7541</v>
      </c>
      <c r="K20" s="24">
        <v>1.4825</v>
      </c>
      <c r="L20" s="3">
        <v>1.9959</v>
      </c>
      <c r="M20" s="3">
        <v>2.6206</v>
      </c>
      <c r="N20" s="3">
        <v>6.2118</v>
      </c>
    </row>
    <row r="21" spans="1:14" ht="12.75">
      <c r="A21" s="23" t="s">
        <v>11</v>
      </c>
      <c r="B21" s="13">
        <v>0.0029</v>
      </c>
      <c r="C21" s="13">
        <v>0.0114</v>
      </c>
      <c r="D21" s="13">
        <v>0.0661</v>
      </c>
      <c r="E21" s="13">
        <v>0.2327</v>
      </c>
      <c r="F21" s="13">
        <v>0.7189</v>
      </c>
      <c r="G21" s="13">
        <v>1.2346</v>
      </c>
      <c r="H21" s="13">
        <v>1.7821</v>
      </c>
      <c r="I21" s="13">
        <v>1.8969</v>
      </c>
      <c r="J21" s="13">
        <v>1.5458</v>
      </c>
      <c r="K21" s="24">
        <v>1.3211</v>
      </c>
      <c r="L21" s="3">
        <v>1.9799</v>
      </c>
      <c r="M21" s="3">
        <v>3.7033</v>
      </c>
      <c r="N21" s="3">
        <v>9.897</v>
      </c>
    </row>
    <row r="22" spans="1:14" ht="12.75">
      <c r="A22" s="23">
        <v>22</v>
      </c>
      <c r="B22" s="13">
        <v>0.0153</v>
      </c>
      <c r="C22" s="13">
        <v>0.0557</v>
      </c>
      <c r="D22" s="13">
        <v>0.2644</v>
      </c>
      <c r="E22" s="13">
        <v>0.6946</v>
      </c>
      <c r="F22" s="13">
        <v>1.4384</v>
      </c>
      <c r="G22" s="13">
        <v>2.0484</v>
      </c>
      <c r="H22" s="13">
        <v>2.5174</v>
      </c>
      <c r="I22" s="13">
        <v>2.3262</v>
      </c>
      <c r="J22" s="13">
        <v>1.9105</v>
      </c>
      <c r="K22" s="24">
        <v>1.7803</v>
      </c>
      <c r="L22" s="3">
        <v>2.0407</v>
      </c>
      <c r="M22" s="3">
        <v>1.2825</v>
      </c>
      <c r="N22" s="3">
        <v>3.2058</v>
      </c>
    </row>
    <row r="23" spans="1:14" ht="12.75">
      <c r="A23" s="23" t="s">
        <v>12</v>
      </c>
      <c r="B23" s="13">
        <v>0.0142</v>
      </c>
      <c r="C23" s="13">
        <v>0.052</v>
      </c>
      <c r="D23" s="13">
        <v>0.2529</v>
      </c>
      <c r="E23" s="13">
        <v>0.6832</v>
      </c>
      <c r="F23" s="13">
        <v>1.4345</v>
      </c>
      <c r="G23" s="13">
        <v>2.0166</v>
      </c>
      <c r="H23" s="13">
        <v>2.4917</v>
      </c>
      <c r="I23" s="13">
        <v>2.2689</v>
      </c>
      <c r="J23" s="13">
        <v>1.6242</v>
      </c>
      <c r="K23" s="24">
        <v>1.6145</v>
      </c>
      <c r="L23" s="3">
        <v>2.4222</v>
      </c>
      <c r="M23" s="3">
        <v>1.37</v>
      </c>
      <c r="N23" s="3">
        <v>3.4221</v>
      </c>
    </row>
    <row r="24" spans="1:14" ht="12.75">
      <c r="A24" s="23" t="s">
        <v>13</v>
      </c>
      <c r="B24" s="13">
        <v>0.0105</v>
      </c>
      <c r="C24" s="13">
        <v>0.0396</v>
      </c>
      <c r="D24" s="13">
        <v>0.2054</v>
      </c>
      <c r="E24" s="13">
        <v>0.6085</v>
      </c>
      <c r="F24" s="13">
        <v>1.3958</v>
      </c>
      <c r="G24" s="13">
        <v>1.9067</v>
      </c>
      <c r="H24" s="13">
        <v>2.1503</v>
      </c>
      <c r="I24" s="13">
        <v>1.9046</v>
      </c>
      <c r="J24" s="13">
        <v>1.4153</v>
      </c>
      <c r="K24" s="24">
        <v>1.4971</v>
      </c>
      <c r="L24" s="3">
        <v>2.4975</v>
      </c>
      <c r="M24" s="3">
        <v>2.2227</v>
      </c>
      <c r="N24" s="3">
        <v>4.3045</v>
      </c>
    </row>
    <row r="25" spans="1:14" ht="12.75">
      <c r="A25" s="23" t="s">
        <v>14</v>
      </c>
      <c r="B25" s="13">
        <v>0.0041</v>
      </c>
      <c r="C25" s="13">
        <v>0.0158</v>
      </c>
      <c r="D25" s="13">
        <v>0.0896</v>
      </c>
      <c r="E25" s="13">
        <v>0.3063</v>
      </c>
      <c r="F25" s="13">
        <v>0.8896</v>
      </c>
      <c r="G25" s="13">
        <v>1.4278</v>
      </c>
      <c r="H25" s="13">
        <v>1.8199</v>
      </c>
      <c r="I25" s="13">
        <v>1.6689</v>
      </c>
      <c r="J25" s="13">
        <v>1.2409</v>
      </c>
      <c r="K25" s="24">
        <v>1.3592</v>
      </c>
      <c r="L25" s="3">
        <v>2.4457</v>
      </c>
      <c r="M25" s="3">
        <v>3.1452</v>
      </c>
      <c r="N25" s="3">
        <v>8.793</v>
      </c>
    </row>
    <row r="26" spans="1:14" ht="12.75">
      <c r="A26" s="23" t="s">
        <v>15</v>
      </c>
      <c r="B26" s="13">
        <v>0.0218</v>
      </c>
      <c r="C26" s="13">
        <v>0.0771</v>
      </c>
      <c r="D26" s="13">
        <v>0.3394</v>
      </c>
      <c r="E26" s="13">
        <v>0.8161</v>
      </c>
      <c r="F26" s="13">
        <v>1.6124</v>
      </c>
      <c r="G26" s="13">
        <v>2.2237</v>
      </c>
      <c r="H26" s="13">
        <v>2.4129</v>
      </c>
      <c r="I26" s="13">
        <v>2.0941</v>
      </c>
      <c r="J26" s="13">
        <v>1.7724</v>
      </c>
      <c r="K26" s="24">
        <v>1.9963</v>
      </c>
      <c r="L26" s="3">
        <v>2.1258</v>
      </c>
      <c r="M26" s="3">
        <v>2.2695</v>
      </c>
      <c r="N26" s="3">
        <v>2.0584</v>
      </c>
    </row>
    <row r="27" spans="1:14" ht="12.75">
      <c r="A27" s="23" t="s">
        <v>16</v>
      </c>
      <c r="B27" s="13">
        <v>0.0194</v>
      </c>
      <c r="C27" s="13">
        <v>0.0697</v>
      </c>
      <c r="D27" s="13">
        <v>0.32</v>
      </c>
      <c r="E27" s="13">
        <v>0.8038</v>
      </c>
      <c r="F27" s="13">
        <v>1.5882</v>
      </c>
      <c r="G27" s="13">
        <v>2.1683</v>
      </c>
      <c r="H27" s="13">
        <v>2.3703</v>
      </c>
      <c r="I27" s="13">
        <v>1.8712</v>
      </c>
      <c r="J27" s="13">
        <v>1.4874</v>
      </c>
      <c r="K27" s="24">
        <v>1.8811</v>
      </c>
      <c r="L27" s="3">
        <v>2.3768</v>
      </c>
      <c r="M27" s="3">
        <v>2.3693</v>
      </c>
      <c r="N27" s="3">
        <v>2.2814</v>
      </c>
    </row>
    <row r="28" spans="1:14" ht="12.75">
      <c r="A28" s="23" t="s">
        <v>17</v>
      </c>
      <c r="B28" s="13">
        <v>0.0141</v>
      </c>
      <c r="C28" s="13">
        <v>0.0522</v>
      </c>
      <c r="D28" s="13">
        <v>0.261</v>
      </c>
      <c r="E28" s="13">
        <v>0.7323</v>
      </c>
      <c r="F28" s="13">
        <v>1.5455</v>
      </c>
      <c r="G28" s="13">
        <v>1.9825</v>
      </c>
      <c r="H28" s="13">
        <v>2.0142</v>
      </c>
      <c r="I28" s="13">
        <v>1.5918</v>
      </c>
      <c r="J28" s="13">
        <v>1.3283</v>
      </c>
      <c r="K28" s="24">
        <v>1.7796</v>
      </c>
      <c r="L28" s="3">
        <v>2.4616</v>
      </c>
      <c r="M28" s="3">
        <v>3.4822</v>
      </c>
      <c r="N28" s="3">
        <v>3.5185</v>
      </c>
    </row>
    <row r="29" spans="1:14" ht="12.75">
      <c r="A29" s="23" t="s">
        <v>18</v>
      </c>
      <c r="B29" s="13">
        <v>0.0054</v>
      </c>
      <c r="C29" s="13">
        <v>0.0208</v>
      </c>
      <c r="D29" s="13">
        <v>0.1158</v>
      </c>
      <c r="E29" s="13">
        <v>0.3839</v>
      </c>
      <c r="F29" s="13">
        <v>1.0466</v>
      </c>
      <c r="G29" s="13">
        <v>1.562</v>
      </c>
      <c r="H29" s="13">
        <v>1.7405</v>
      </c>
      <c r="I29" s="13">
        <v>1.3934</v>
      </c>
      <c r="J29" s="13">
        <v>1.1843</v>
      </c>
      <c r="K29" s="24">
        <v>1.6658</v>
      </c>
      <c r="L29" s="3">
        <v>2.3485</v>
      </c>
      <c r="M29" s="3">
        <v>4.1546</v>
      </c>
      <c r="N29" s="3">
        <v>8.5783</v>
      </c>
    </row>
    <row r="30" spans="1:14" ht="13.5" thickBot="1">
      <c r="A30" s="25">
        <v>37</v>
      </c>
      <c r="B30" s="26">
        <v>0.0307</v>
      </c>
      <c r="C30" s="26">
        <v>0.1047</v>
      </c>
      <c r="D30" s="26">
        <v>0.4213</v>
      </c>
      <c r="E30" s="26">
        <v>0.9332</v>
      </c>
      <c r="F30" s="26">
        <v>1.8088</v>
      </c>
      <c r="G30" s="26">
        <v>2.3344</v>
      </c>
      <c r="H30" s="26">
        <v>2.3048</v>
      </c>
      <c r="I30" s="26">
        <v>1.895</v>
      </c>
      <c r="J30" s="26">
        <v>2.0117</v>
      </c>
      <c r="K30" s="27">
        <v>2.3825</v>
      </c>
      <c r="L30" s="3">
        <v>1.6022</v>
      </c>
      <c r="M30" s="3">
        <v>2.3758</v>
      </c>
      <c r="N30" s="3">
        <v>4.7985</v>
      </c>
    </row>
    <row r="31" spans="1:11" ht="14.25" thickBot="1" thickTop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3.5" thickBot="1">
      <c r="A32" s="8" t="s">
        <v>19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7" ht="39" thickBot="1">
      <c r="A33" s="9" t="s">
        <v>39</v>
      </c>
      <c r="B33" s="10">
        <f aca="true" t="shared" si="1" ref="B33:K33">0.5*B34</f>
        <v>0.005</v>
      </c>
      <c r="C33" s="10">
        <f t="shared" si="1"/>
        <v>0.01</v>
      </c>
      <c r="D33" s="10">
        <f t="shared" si="1"/>
        <v>0.025</v>
      </c>
      <c r="E33" s="10">
        <f t="shared" si="1"/>
        <v>0.05</v>
      </c>
      <c r="F33" s="10">
        <f t="shared" si="1"/>
        <v>0.1</v>
      </c>
      <c r="G33" s="10">
        <f t="shared" si="1"/>
        <v>0.15</v>
      </c>
      <c r="H33" s="10">
        <f t="shared" si="1"/>
        <v>0.225</v>
      </c>
      <c r="I33" s="10">
        <f t="shared" si="1"/>
        <v>0.3</v>
      </c>
      <c r="J33" s="10">
        <f t="shared" si="1"/>
        <v>0.4</v>
      </c>
      <c r="K33" s="10">
        <f t="shared" si="1"/>
        <v>0.475</v>
      </c>
      <c r="L33" s="20">
        <v>0.6</v>
      </c>
      <c r="M33" s="20">
        <v>0.8</v>
      </c>
      <c r="N33" s="20">
        <v>0.95</v>
      </c>
      <c r="O33" s="20"/>
      <c r="P33" s="20"/>
      <c r="Q33" s="20"/>
    </row>
    <row r="34" spans="1:17" ht="39" thickTop="1">
      <c r="A34" s="22" t="s">
        <v>40</v>
      </c>
      <c r="B34" s="69">
        <v>0.01</v>
      </c>
      <c r="C34" s="65">
        <v>0.02</v>
      </c>
      <c r="D34" s="65">
        <v>0.05</v>
      </c>
      <c r="E34" s="65">
        <v>0.1</v>
      </c>
      <c r="F34" s="65">
        <v>0.2</v>
      </c>
      <c r="G34" s="65">
        <v>0.3</v>
      </c>
      <c r="H34" s="65">
        <v>0.45</v>
      </c>
      <c r="I34" s="65">
        <v>0.6</v>
      </c>
      <c r="J34" s="65">
        <v>0.8</v>
      </c>
      <c r="K34" s="67">
        <v>0.95</v>
      </c>
      <c r="L34" s="62">
        <f>L33*2</f>
        <v>1.2</v>
      </c>
      <c r="M34" s="63">
        <f>M33*2</f>
        <v>1.6</v>
      </c>
      <c r="N34" s="63">
        <f>N33*2</f>
        <v>1.9</v>
      </c>
      <c r="O34" s="28"/>
      <c r="P34" s="28"/>
      <c r="Q34" s="28"/>
    </row>
    <row r="35" spans="1:17" ht="12.75">
      <c r="A35" s="23" t="s">
        <v>2</v>
      </c>
      <c r="B35" s="70"/>
      <c r="C35" s="66"/>
      <c r="D35" s="66"/>
      <c r="E35" s="66"/>
      <c r="F35" s="66"/>
      <c r="G35" s="66"/>
      <c r="H35" s="66"/>
      <c r="I35" s="66"/>
      <c r="J35" s="66"/>
      <c r="K35" s="68"/>
      <c r="L35" s="62"/>
      <c r="M35" s="63"/>
      <c r="N35" s="63"/>
      <c r="O35" s="28"/>
      <c r="P35" s="28"/>
      <c r="Q35" s="28"/>
    </row>
    <row r="36" spans="1:14" ht="12.75">
      <c r="A36" s="23" t="s">
        <v>3</v>
      </c>
      <c r="B36" s="13">
        <v>0.0002</v>
      </c>
      <c r="C36" s="13">
        <v>0.0008</v>
      </c>
      <c r="D36" s="13">
        <v>0.0049</v>
      </c>
      <c r="E36" s="13">
        <v>0.0198</v>
      </c>
      <c r="F36" s="13">
        <v>0.0791</v>
      </c>
      <c r="G36" s="13">
        <v>0.1779</v>
      </c>
      <c r="H36" s="13">
        <v>0.4002</v>
      </c>
      <c r="I36" s="13">
        <v>0.7115</v>
      </c>
      <c r="J36" s="13">
        <v>1.265</v>
      </c>
      <c r="K36" s="24">
        <v>1.784</v>
      </c>
      <c r="L36" s="3">
        <v>2.795</v>
      </c>
      <c r="M36" s="3">
        <v>4.9016</v>
      </c>
      <c r="N36" s="3">
        <v>7.0047</v>
      </c>
    </row>
    <row r="37" spans="1:14" ht="12.75">
      <c r="A37" s="23">
        <v>4</v>
      </c>
      <c r="B37" s="13">
        <v>0.0013</v>
      </c>
      <c r="C37" s="13">
        <v>0.0053</v>
      </c>
      <c r="D37" s="13">
        <v>0.0323</v>
      </c>
      <c r="E37" s="13">
        <v>0.1233</v>
      </c>
      <c r="F37" s="13">
        <v>0.446</v>
      </c>
      <c r="G37" s="13">
        <v>0.8995</v>
      </c>
      <c r="H37" s="13">
        <v>1.6576</v>
      </c>
      <c r="I37" s="13">
        <v>2.2736</v>
      </c>
      <c r="J37" s="13">
        <v>2.3508</v>
      </c>
      <c r="K37" s="24">
        <v>2.3725</v>
      </c>
      <c r="L37" s="3">
        <v>2.8241</v>
      </c>
      <c r="M37" s="3">
        <v>1.2605</v>
      </c>
      <c r="N37" s="3">
        <v>0.1041</v>
      </c>
    </row>
    <row r="38" spans="1:14" ht="12.75">
      <c r="A38" s="23" t="s">
        <v>4</v>
      </c>
      <c r="B38" s="13">
        <v>0.0006</v>
      </c>
      <c r="C38" s="13">
        <v>0.0024</v>
      </c>
      <c r="D38" s="13">
        <v>0.0146</v>
      </c>
      <c r="E38" s="13">
        <v>0.0571</v>
      </c>
      <c r="F38" s="13">
        <v>0.2172</v>
      </c>
      <c r="G38" s="13">
        <v>0.4634</v>
      </c>
      <c r="H38" s="13">
        <v>0.9452</v>
      </c>
      <c r="I38" s="13">
        <v>1.4891</v>
      </c>
      <c r="J38" s="13">
        <v>2.1605</v>
      </c>
      <c r="K38" s="24">
        <v>2.5398</v>
      </c>
      <c r="L38" s="3">
        <v>2.8611</v>
      </c>
      <c r="M38" s="3">
        <v>2.4427</v>
      </c>
      <c r="N38" s="3">
        <v>0.7598</v>
      </c>
    </row>
    <row r="39" spans="1:14" ht="12.75">
      <c r="A39" s="23" t="s">
        <v>5</v>
      </c>
      <c r="B39" s="13">
        <v>0.0027</v>
      </c>
      <c r="C39" s="13">
        <v>0.0104</v>
      </c>
      <c r="D39" s="13">
        <v>0.0608</v>
      </c>
      <c r="E39" s="13">
        <v>0.2161</v>
      </c>
      <c r="F39" s="13">
        <v>0.68</v>
      </c>
      <c r="G39" s="13">
        <v>1.2</v>
      </c>
      <c r="H39" s="13">
        <v>1.8888</v>
      </c>
      <c r="I39" s="13">
        <v>2.4134</v>
      </c>
      <c r="J39" s="13">
        <v>2.7144</v>
      </c>
      <c r="K39" s="24">
        <v>2.5936</v>
      </c>
      <c r="L39" s="3">
        <v>1.8377</v>
      </c>
      <c r="M39" s="3">
        <v>1.1008</v>
      </c>
      <c r="N39" s="3">
        <v>8.3707</v>
      </c>
    </row>
    <row r="40" spans="1:14" ht="12.75">
      <c r="A40" s="23" t="s">
        <v>6</v>
      </c>
      <c r="B40" s="13">
        <v>0.0012</v>
      </c>
      <c r="C40" s="13">
        <v>0.0047</v>
      </c>
      <c r="D40" s="13">
        <v>0.0284</v>
      </c>
      <c r="E40" s="13">
        <v>0.1073</v>
      </c>
      <c r="F40" s="13">
        <v>0.3826</v>
      </c>
      <c r="G40" s="13">
        <v>0.7641</v>
      </c>
      <c r="H40" s="13">
        <v>1.4054</v>
      </c>
      <c r="I40" s="13">
        <v>1.9712</v>
      </c>
      <c r="J40" s="13">
        <v>2.32</v>
      </c>
      <c r="K40" s="24">
        <v>2.2173</v>
      </c>
      <c r="L40" s="3">
        <v>1.9183</v>
      </c>
      <c r="M40" s="3">
        <v>2.6748</v>
      </c>
      <c r="N40" s="3">
        <v>9.9504</v>
      </c>
    </row>
    <row r="41" spans="1:14" ht="12.75">
      <c r="A41" s="23">
        <v>11</v>
      </c>
      <c r="B41" s="13">
        <v>0.0065</v>
      </c>
      <c r="C41" s="13">
        <v>0.0248</v>
      </c>
      <c r="D41" s="13">
        <v>0.1364</v>
      </c>
      <c r="E41" s="13">
        <v>0.4409</v>
      </c>
      <c r="F41" s="13">
        <v>1.1704</v>
      </c>
      <c r="G41" s="13">
        <v>1.7926</v>
      </c>
      <c r="H41" s="13">
        <v>2.3249</v>
      </c>
      <c r="I41" s="13">
        <v>2.3882</v>
      </c>
      <c r="J41" s="13">
        <v>2.4032</v>
      </c>
      <c r="K41" s="24">
        <v>2.4088</v>
      </c>
      <c r="L41" s="3">
        <v>1.2598</v>
      </c>
      <c r="M41" s="3">
        <v>2.7971</v>
      </c>
      <c r="N41" s="3">
        <v>1.0519</v>
      </c>
    </row>
    <row r="42" spans="1:14" ht="12.75">
      <c r="A42" s="23" t="s">
        <v>7</v>
      </c>
      <c r="B42" s="13">
        <v>0.0048</v>
      </c>
      <c r="C42" s="13">
        <v>0.0186</v>
      </c>
      <c r="D42" s="13">
        <v>0.1042</v>
      </c>
      <c r="E42" s="13">
        <v>0.3491</v>
      </c>
      <c r="F42" s="13">
        <v>0.9847</v>
      </c>
      <c r="G42" s="13">
        <v>1.5772</v>
      </c>
      <c r="H42" s="13">
        <v>2.1582</v>
      </c>
      <c r="I42" s="13">
        <v>2.3954</v>
      </c>
      <c r="J42" s="13">
        <v>2.3351</v>
      </c>
      <c r="K42" s="24">
        <v>1.9073</v>
      </c>
      <c r="L42" s="3">
        <v>1.4641</v>
      </c>
      <c r="M42" s="3">
        <v>2.9259</v>
      </c>
      <c r="N42" s="3">
        <v>1.552</v>
      </c>
    </row>
    <row r="43" spans="1:14" ht="12.75">
      <c r="A43" s="23" t="s">
        <v>8</v>
      </c>
      <c r="B43" s="13">
        <v>0.002</v>
      </c>
      <c r="C43" s="13">
        <v>0.0077</v>
      </c>
      <c r="D43" s="13">
        <v>0.0458</v>
      </c>
      <c r="E43" s="13">
        <v>0.1678</v>
      </c>
      <c r="F43" s="13">
        <v>0.562</v>
      </c>
      <c r="G43" s="13">
        <v>1.0511</v>
      </c>
      <c r="H43" s="13">
        <v>1.7365</v>
      </c>
      <c r="I43" s="13">
        <v>2.1478</v>
      </c>
      <c r="J43" s="13">
        <v>2.0013</v>
      </c>
      <c r="K43" s="24">
        <v>1.5471</v>
      </c>
      <c r="L43" s="3">
        <v>1.4883</v>
      </c>
      <c r="M43" s="3">
        <v>4.211</v>
      </c>
      <c r="N43" s="3">
        <v>4.2099</v>
      </c>
    </row>
    <row r="44" spans="1:14" ht="12.75">
      <c r="A44" s="23" t="s">
        <v>9</v>
      </c>
      <c r="B44" s="13">
        <v>0.0098</v>
      </c>
      <c r="C44" s="13">
        <v>0.0365</v>
      </c>
      <c r="D44" s="13">
        <v>0.1879</v>
      </c>
      <c r="E44" s="13">
        <v>0.549</v>
      </c>
      <c r="F44" s="13">
        <v>1.2513</v>
      </c>
      <c r="G44" s="13">
        <v>1.8015</v>
      </c>
      <c r="H44" s="13">
        <v>2.4539</v>
      </c>
      <c r="I44" s="13">
        <v>2.6439</v>
      </c>
      <c r="J44" s="13">
        <v>2.2012</v>
      </c>
      <c r="K44" s="24">
        <v>1.7041</v>
      </c>
      <c r="L44" s="3">
        <v>1.7757</v>
      </c>
      <c r="M44" s="3">
        <v>2.0721</v>
      </c>
      <c r="N44" s="3">
        <v>4.9828</v>
      </c>
    </row>
    <row r="45" spans="1:14" ht="12.75">
      <c r="A45" s="23" t="s">
        <v>10</v>
      </c>
      <c r="B45" s="13">
        <v>0.0074</v>
      </c>
      <c r="C45" s="13">
        <v>0.0283</v>
      </c>
      <c r="D45" s="13">
        <v>0.1533</v>
      </c>
      <c r="E45" s="13">
        <v>0.4848</v>
      </c>
      <c r="F45" s="13">
        <v>1.2415</v>
      </c>
      <c r="G45" s="13">
        <v>1.8473</v>
      </c>
      <c r="H45" s="13">
        <v>2.2975</v>
      </c>
      <c r="I45" s="13">
        <v>2.2406</v>
      </c>
      <c r="J45" s="13">
        <v>1.806</v>
      </c>
      <c r="K45" s="24">
        <v>1.478</v>
      </c>
      <c r="L45" s="3">
        <v>1.9494</v>
      </c>
      <c r="M45" s="3">
        <v>2.4838</v>
      </c>
      <c r="N45" s="3">
        <v>6.0658</v>
      </c>
    </row>
    <row r="46" spans="1:14" ht="12.75">
      <c r="A46" s="23" t="s">
        <v>11</v>
      </c>
      <c r="B46" s="13">
        <v>0.0029</v>
      </c>
      <c r="C46" s="13">
        <v>0.0114</v>
      </c>
      <c r="D46" s="13">
        <v>0.0666</v>
      </c>
      <c r="E46" s="13">
        <v>0.2366</v>
      </c>
      <c r="F46" s="13">
        <v>0.7449</v>
      </c>
      <c r="G46" s="13">
        <v>1.3049</v>
      </c>
      <c r="H46" s="13">
        <v>1.9248</v>
      </c>
      <c r="I46" s="13">
        <v>2.076</v>
      </c>
      <c r="J46" s="13">
        <v>1.5386</v>
      </c>
      <c r="K46" s="24">
        <v>1.1179</v>
      </c>
      <c r="L46" s="3">
        <v>1.9068</v>
      </c>
      <c r="M46" s="3">
        <v>3.6219</v>
      </c>
      <c r="N46" s="3">
        <v>9.0552</v>
      </c>
    </row>
    <row r="47" spans="1:14" ht="12.75">
      <c r="A47" s="23">
        <v>22</v>
      </c>
      <c r="B47" s="13">
        <v>0.0173</v>
      </c>
      <c r="C47" s="13">
        <v>0.0629</v>
      </c>
      <c r="D47" s="13">
        <v>0.3</v>
      </c>
      <c r="E47" s="13">
        <v>0.7947</v>
      </c>
      <c r="F47" s="13">
        <v>1.6503</v>
      </c>
      <c r="G47" s="13">
        <v>2.2214</v>
      </c>
      <c r="H47" s="13">
        <v>2.246</v>
      </c>
      <c r="I47" s="13">
        <v>2.0247</v>
      </c>
      <c r="J47" s="13">
        <v>2.4011</v>
      </c>
      <c r="K47" s="24">
        <v>1.7549</v>
      </c>
      <c r="L47" s="3">
        <v>2.1361</v>
      </c>
      <c r="M47" s="3">
        <v>1.2454</v>
      </c>
      <c r="N47" s="3">
        <v>3.3724</v>
      </c>
    </row>
    <row r="48" spans="1:14" ht="12.75">
      <c r="A48" s="23" t="s">
        <v>12</v>
      </c>
      <c r="B48" s="13">
        <v>0.0142</v>
      </c>
      <c r="C48" s="13">
        <v>0.0521</v>
      </c>
      <c r="D48" s="13">
        <v>0.2539</v>
      </c>
      <c r="E48" s="13">
        <v>0.6879</v>
      </c>
      <c r="F48" s="13">
        <v>1.4426</v>
      </c>
      <c r="G48" s="13">
        <v>2.0209</v>
      </c>
      <c r="H48" s="13">
        <v>2.5265</v>
      </c>
      <c r="I48" s="13">
        <v>2.3803</v>
      </c>
      <c r="J48" s="13">
        <v>1.7615</v>
      </c>
      <c r="K48" s="24">
        <v>1.5837</v>
      </c>
      <c r="L48" s="3">
        <v>2.3579</v>
      </c>
      <c r="M48" s="3">
        <v>1.389</v>
      </c>
      <c r="N48" s="3">
        <v>3.386</v>
      </c>
    </row>
    <row r="49" spans="1:14" ht="12.75">
      <c r="A49" s="23" t="s">
        <v>13</v>
      </c>
      <c r="B49" s="13">
        <v>0.0106</v>
      </c>
      <c r="C49" s="13">
        <v>0.0397</v>
      </c>
      <c r="D49" s="13">
        <v>0.2071</v>
      </c>
      <c r="E49" s="13">
        <v>0.6189</v>
      </c>
      <c r="F49" s="13">
        <v>1.446</v>
      </c>
      <c r="G49" s="13">
        <v>2.0106</v>
      </c>
      <c r="H49" s="13">
        <v>2.2843</v>
      </c>
      <c r="I49" s="13">
        <v>1.9552</v>
      </c>
      <c r="J49" s="13">
        <v>1.394</v>
      </c>
      <c r="K49" s="24">
        <v>1.4688</v>
      </c>
      <c r="L49" s="3">
        <v>2.4212</v>
      </c>
      <c r="M49" s="3">
        <v>2.1735</v>
      </c>
      <c r="N49" s="3">
        <v>4.2581</v>
      </c>
    </row>
    <row r="50" spans="1:14" ht="13.5" thickBot="1">
      <c r="A50" s="25" t="s">
        <v>14</v>
      </c>
      <c r="B50" s="26">
        <v>0.0041</v>
      </c>
      <c r="C50" s="26">
        <v>0.0158</v>
      </c>
      <c r="D50" s="26">
        <v>0.0904</v>
      </c>
      <c r="E50" s="26">
        <v>0.3115</v>
      </c>
      <c r="F50" s="26">
        <v>0.9225</v>
      </c>
      <c r="G50" s="26">
        <v>1.5085</v>
      </c>
      <c r="H50" s="26">
        <v>1.9675</v>
      </c>
      <c r="I50" s="26">
        <v>1.8303</v>
      </c>
      <c r="J50" s="26">
        <v>1.2059</v>
      </c>
      <c r="K50" s="27">
        <v>1.1581</v>
      </c>
      <c r="L50" s="3">
        <v>2.3749</v>
      </c>
      <c r="M50" s="3">
        <v>2.9665</v>
      </c>
      <c r="N50" s="3">
        <v>8.529</v>
      </c>
    </row>
    <row r="51" spans="1:14" ht="13.5" thickTop="1">
      <c r="A51" s="10" t="s">
        <v>15</v>
      </c>
      <c r="B51" s="4">
        <v>0.0227</v>
      </c>
      <c r="C51" s="3">
        <v>0.0795</v>
      </c>
      <c r="D51" s="3">
        <v>0.3581</v>
      </c>
      <c r="E51" s="3">
        <v>0.8458</v>
      </c>
      <c r="F51" s="3">
        <v>1.612</v>
      </c>
      <c r="G51" s="3">
        <v>2.155</v>
      </c>
      <c r="H51" s="3">
        <v>2.1854</v>
      </c>
      <c r="I51" s="3">
        <v>2.0059</v>
      </c>
      <c r="J51" s="3">
        <v>1.8194</v>
      </c>
      <c r="K51" s="3">
        <v>1.756</v>
      </c>
      <c r="L51" s="3">
        <v>2.1142</v>
      </c>
      <c r="M51" s="3">
        <v>2.2599</v>
      </c>
      <c r="N51" s="3">
        <v>2.1398</v>
      </c>
    </row>
    <row r="52" spans="1:14" ht="12.75">
      <c r="A52" s="10" t="s">
        <v>16</v>
      </c>
      <c r="B52" s="4">
        <v>0.0203</v>
      </c>
      <c r="C52" s="3">
        <v>0.0733</v>
      </c>
      <c r="D52" s="3">
        <v>0.3378</v>
      </c>
      <c r="E52" s="3">
        <v>0.8489</v>
      </c>
      <c r="F52" s="3">
        <v>1.6996</v>
      </c>
      <c r="G52" s="3">
        <v>2.331</v>
      </c>
      <c r="H52" s="3">
        <v>2.5144</v>
      </c>
      <c r="I52" s="3">
        <v>2.0125</v>
      </c>
      <c r="J52" s="3">
        <v>1.6581</v>
      </c>
      <c r="K52" s="3">
        <v>1.9681</v>
      </c>
      <c r="L52" s="3">
        <v>2.4051</v>
      </c>
      <c r="M52" s="3">
        <v>2.4017</v>
      </c>
      <c r="N52" s="3">
        <v>2.3807</v>
      </c>
    </row>
    <row r="53" spans="1:14" ht="12.75">
      <c r="A53" s="10" t="s">
        <v>17</v>
      </c>
      <c r="B53" s="4">
        <v>0.0141</v>
      </c>
      <c r="C53" s="3">
        <v>0.0525</v>
      </c>
      <c r="D53" s="3">
        <v>0.2644</v>
      </c>
      <c r="E53" s="3">
        <v>0.7502</v>
      </c>
      <c r="F53" s="3">
        <v>1.6038</v>
      </c>
      <c r="G53" s="3">
        <v>2.0928</v>
      </c>
      <c r="H53" s="3">
        <v>2.1358</v>
      </c>
      <c r="I53" s="3">
        <v>1.6337</v>
      </c>
      <c r="J53" s="3">
        <v>1.2581</v>
      </c>
      <c r="K53" s="3">
        <v>1.7743</v>
      </c>
      <c r="L53" s="3">
        <v>2.3346</v>
      </c>
      <c r="M53" s="3">
        <v>3.2199</v>
      </c>
      <c r="N53" s="3">
        <v>3.3244</v>
      </c>
    </row>
    <row r="54" spans="1:14" ht="12.75">
      <c r="A54" s="10" t="s">
        <v>18</v>
      </c>
      <c r="B54" s="4">
        <v>0.0056</v>
      </c>
      <c r="C54" s="3">
        <v>0.0216</v>
      </c>
      <c r="D54" s="3">
        <v>0.1213</v>
      </c>
      <c r="E54" s="3">
        <v>0.4109</v>
      </c>
      <c r="F54" s="3">
        <v>1.1423</v>
      </c>
      <c r="G54" s="3">
        <v>1.7049</v>
      </c>
      <c r="H54" s="3">
        <v>1.9864</v>
      </c>
      <c r="I54" s="3">
        <v>1.5681</v>
      </c>
      <c r="J54" s="3">
        <v>1.1917</v>
      </c>
      <c r="K54" s="3">
        <v>1.533</v>
      </c>
      <c r="L54" s="3">
        <v>2.3785</v>
      </c>
      <c r="M54" s="3">
        <v>4.1689</v>
      </c>
      <c r="N54" s="3">
        <v>8.6339</v>
      </c>
    </row>
    <row r="55" spans="1:14" ht="12.75">
      <c r="A55" s="10">
        <v>37</v>
      </c>
      <c r="B55" s="4">
        <v>0.0347</v>
      </c>
      <c r="C55" s="3">
        <v>0.1187</v>
      </c>
      <c r="D55" s="3">
        <v>0.4811</v>
      </c>
      <c r="E55" s="3">
        <v>1.0857</v>
      </c>
      <c r="F55" s="3">
        <v>2.0287</v>
      </c>
      <c r="G55" s="3">
        <v>2.2872</v>
      </c>
      <c r="H55" s="3">
        <v>1.9063</v>
      </c>
      <c r="I55" s="3">
        <v>2.1604</v>
      </c>
      <c r="J55" s="3">
        <v>2.0087</v>
      </c>
      <c r="K55" s="3">
        <v>1.8712</v>
      </c>
      <c r="L55" s="3">
        <v>1.86</v>
      </c>
      <c r="M55" s="3">
        <v>2.4087</v>
      </c>
      <c r="N55" s="3">
        <v>5.3843</v>
      </c>
    </row>
    <row r="56" spans="1:11" ht="13.5" thickBo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3.5" thickBot="1">
      <c r="A57" s="8" t="s">
        <v>20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7" ht="39" thickBot="1">
      <c r="A58" s="9" t="s">
        <v>39</v>
      </c>
      <c r="B58" s="10">
        <f aca="true" t="shared" si="2" ref="B58:K58">0.5*B59</f>
        <v>0.005</v>
      </c>
      <c r="C58" s="10">
        <f t="shared" si="2"/>
        <v>0.01</v>
      </c>
      <c r="D58" s="10">
        <f t="shared" si="2"/>
        <v>0.025</v>
      </c>
      <c r="E58" s="10">
        <f t="shared" si="2"/>
        <v>0.05</v>
      </c>
      <c r="F58" s="10">
        <f t="shared" si="2"/>
        <v>0.1</v>
      </c>
      <c r="G58" s="10">
        <f t="shared" si="2"/>
        <v>0.15</v>
      </c>
      <c r="H58" s="10">
        <f t="shared" si="2"/>
        <v>0.225</v>
      </c>
      <c r="I58" s="10">
        <f t="shared" si="2"/>
        <v>0.3</v>
      </c>
      <c r="J58" s="10">
        <f t="shared" si="2"/>
        <v>0.4</v>
      </c>
      <c r="K58" s="10">
        <f t="shared" si="2"/>
        <v>0.475</v>
      </c>
      <c r="L58" s="20">
        <v>0.6</v>
      </c>
      <c r="M58" s="20">
        <v>0.8</v>
      </c>
      <c r="N58" s="20">
        <v>0.95</v>
      </c>
      <c r="O58" s="20"/>
      <c r="P58" s="20"/>
      <c r="Q58" s="20"/>
    </row>
    <row r="59" spans="1:17" ht="39" thickTop="1">
      <c r="A59" s="22" t="s">
        <v>40</v>
      </c>
      <c r="B59" s="69">
        <v>0.01</v>
      </c>
      <c r="C59" s="65">
        <v>0.02</v>
      </c>
      <c r="D59" s="65">
        <v>0.05</v>
      </c>
      <c r="E59" s="65">
        <v>0.1</v>
      </c>
      <c r="F59" s="65">
        <v>0.2</v>
      </c>
      <c r="G59" s="65">
        <v>0.3</v>
      </c>
      <c r="H59" s="65">
        <v>0.45</v>
      </c>
      <c r="I59" s="65">
        <v>0.6</v>
      </c>
      <c r="J59" s="65">
        <v>0.8</v>
      </c>
      <c r="K59" s="67">
        <v>0.95</v>
      </c>
      <c r="L59" s="64">
        <f>L58*2</f>
        <v>1.2</v>
      </c>
      <c r="M59" s="63">
        <f>M58*2</f>
        <v>1.6</v>
      </c>
      <c r="N59" s="63">
        <f>N58*2</f>
        <v>1.9</v>
      </c>
      <c r="O59" s="28"/>
      <c r="P59" s="28"/>
      <c r="Q59" s="28"/>
    </row>
    <row r="60" spans="1:17" ht="12.75">
      <c r="A60" s="23" t="s">
        <v>2</v>
      </c>
      <c r="B60" s="70"/>
      <c r="C60" s="66"/>
      <c r="D60" s="66"/>
      <c r="E60" s="66"/>
      <c r="F60" s="66"/>
      <c r="G60" s="66"/>
      <c r="H60" s="66"/>
      <c r="I60" s="66"/>
      <c r="J60" s="66"/>
      <c r="K60" s="68"/>
      <c r="L60" s="64"/>
      <c r="M60" s="63"/>
      <c r="N60" s="63"/>
      <c r="O60" s="28"/>
      <c r="P60" s="28"/>
      <c r="Q60" s="28"/>
    </row>
    <row r="61" spans="1:14" ht="12.75">
      <c r="A61" s="23" t="s">
        <v>3</v>
      </c>
      <c r="B61" s="13">
        <v>0.0002</v>
      </c>
      <c r="C61" s="13">
        <v>0.0007</v>
      </c>
      <c r="D61" s="13">
        <v>0.0044</v>
      </c>
      <c r="E61" s="13">
        <v>0.0177</v>
      </c>
      <c r="F61" s="13">
        <v>0.0709</v>
      </c>
      <c r="G61" s="13">
        <v>0.1595</v>
      </c>
      <c r="H61" s="13">
        <v>0.3588</v>
      </c>
      <c r="I61" s="13">
        <v>0.6379</v>
      </c>
      <c r="J61" s="13">
        <v>1.1342</v>
      </c>
      <c r="K61" s="24">
        <v>1.5991</v>
      </c>
      <c r="L61" s="3">
        <v>2.5012</v>
      </c>
      <c r="M61" s="3">
        <v>4.4291</v>
      </c>
      <c r="N61" s="3">
        <v>6.3572</v>
      </c>
    </row>
    <row r="62" spans="1:14" ht="12.75">
      <c r="A62" s="23">
        <v>4</v>
      </c>
      <c r="B62" s="13">
        <v>0.002</v>
      </c>
      <c r="C62" s="13">
        <v>0.0078</v>
      </c>
      <c r="D62" s="13">
        <v>0.0474</v>
      </c>
      <c r="E62" s="13">
        <v>0.1816</v>
      </c>
      <c r="F62" s="13">
        <v>0.6616</v>
      </c>
      <c r="G62" s="13">
        <v>1.3308</v>
      </c>
      <c r="H62" s="13">
        <v>2.3442</v>
      </c>
      <c r="I62" s="13">
        <v>2.4288</v>
      </c>
      <c r="J62" s="13">
        <v>2.079</v>
      </c>
      <c r="K62" s="24">
        <v>1.9598</v>
      </c>
      <c r="L62" s="3">
        <v>2.3126</v>
      </c>
      <c r="M62" s="3">
        <v>1.6166</v>
      </c>
      <c r="N62" s="3">
        <v>0.136</v>
      </c>
    </row>
    <row r="63" spans="1:14" ht="12.75">
      <c r="A63" s="23" t="s">
        <v>4</v>
      </c>
      <c r="B63" s="13">
        <v>0.0006</v>
      </c>
      <c r="C63" s="13">
        <v>0.0023</v>
      </c>
      <c r="D63" s="13">
        <v>0.0144</v>
      </c>
      <c r="E63" s="13">
        <v>0.0569</v>
      </c>
      <c r="F63" s="13">
        <v>0.2205</v>
      </c>
      <c r="G63" s="13">
        <v>0.4805</v>
      </c>
      <c r="H63" s="13">
        <v>1.023</v>
      </c>
      <c r="I63" s="13">
        <v>1.6793</v>
      </c>
      <c r="J63" s="13">
        <v>2.449</v>
      </c>
      <c r="K63" s="24">
        <v>2.7114</v>
      </c>
      <c r="L63" s="3">
        <v>2.7329</v>
      </c>
      <c r="M63" s="3">
        <v>2.1394</v>
      </c>
      <c r="N63" s="3">
        <v>0.7335</v>
      </c>
    </row>
    <row r="64" spans="1:14" ht="12.75">
      <c r="A64" s="23" t="s">
        <v>5</v>
      </c>
      <c r="B64" s="13">
        <v>0.0029</v>
      </c>
      <c r="C64" s="13">
        <v>0.0115</v>
      </c>
      <c r="D64" s="13">
        <v>0.0675</v>
      </c>
      <c r="E64" s="13">
        <v>0.2422</v>
      </c>
      <c r="F64" s="13">
        <v>0.7784</v>
      </c>
      <c r="G64" s="13">
        <v>1.4064</v>
      </c>
      <c r="H64" s="13">
        <v>2.2441</v>
      </c>
      <c r="I64" s="13">
        <v>2.4218</v>
      </c>
      <c r="J64" s="13">
        <v>2.4561</v>
      </c>
      <c r="K64" s="24">
        <v>2.7073</v>
      </c>
      <c r="L64" s="3">
        <v>2.2084</v>
      </c>
      <c r="M64" s="3">
        <v>0.9377</v>
      </c>
      <c r="N64" s="3">
        <v>7.5435</v>
      </c>
    </row>
    <row r="65" spans="1:14" ht="12.75">
      <c r="A65" s="23" t="s">
        <v>6</v>
      </c>
      <c r="B65" s="13">
        <v>0.0012</v>
      </c>
      <c r="C65" s="13">
        <v>0.0047</v>
      </c>
      <c r="D65" s="13">
        <v>0.0286</v>
      </c>
      <c r="E65" s="13">
        <v>0.1097</v>
      </c>
      <c r="F65" s="13">
        <v>0.4029</v>
      </c>
      <c r="G65" s="13">
        <v>0.8327</v>
      </c>
      <c r="H65" s="13">
        <v>1.6308</v>
      </c>
      <c r="I65" s="13">
        <v>2.3825</v>
      </c>
      <c r="J65" s="13">
        <v>2.7276</v>
      </c>
      <c r="K65" s="24">
        <v>2.3687</v>
      </c>
      <c r="L65" s="3">
        <v>1.5648</v>
      </c>
      <c r="M65" s="3">
        <v>2.3589</v>
      </c>
      <c r="N65" s="3">
        <v>8.725</v>
      </c>
    </row>
    <row r="66" spans="1:14" ht="12.75">
      <c r="A66" s="23">
        <v>11</v>
      </c>
      <c r="B66" s="13">
        <v>0.0094</v>
      </c>
      <c r="C66" s="13">
        <v>0.0361</v>
      </c>
      <c r="D66" s="13">
        <v>0.1969</v>
      </c>
      <c r="E66" s="13">
        <v>0.6281</v>
      </c>
      <c r="F66" s="13">
        <v>1.5903</v>
      </c>
      <c r="G66" s="13">
        <v>2.2256</v>
      </c>
      <c r="H66" s="13">
        <v>2.3001</v>
      </c>
      <c r="I66" s="13">
        <v>2.0871</v>
      </c>
      <c r="J66" s="13">
        <v>2.0804</v>
      </c>
      <c r="K66" s="24">
        <v>2.1481</v>
      </c>
      <c r="L66" s="3">
        <v>2.2074</v>
      </c>
      <c r="M66" s="3">
        <v>2.346</v>
      </c>
      <c r="N66" s="3">
        <v>1.3332</v>
      </c>
    </row>
    <row r="67" spans="1:14" ht="12.75">
      <c r="A67" s="23" t="s">
        <v>7</v>
      </c>
      <c r="B67" s="13">
        <v>0.0049</v>
      </c>
      <c r="C67" s="13">
        <v>0.0188</v>
      </c>
      <c r="D67" s="13">
        <v>0.106</v>
      </c>
      <c r="E67" s="13">
        <v>0.3561</v>
      </c>
      <c r="F67" s="13">
        <v>1.0098</v>
      </c>
      <c r="G67" s="13">
        <v>1.6295</v>
      </c>
      <c r="H67" s="13">
        <v>2.3253</v>
      </c>
      <c r="I67" s="13">
        <v>2.6004</v>
      </c>
      <c r="J67" s="13">
        <v>2.5434</v>
      </c>
      <c r="K67" s="24">
        <v>2.172</v>
      </c>
      <c r="L67" s="3">
        <v>1.3163</v>
      </c>
      <c r="M67" s="3">
        <v>2.5865</v>
      </c>
      <c r="N67" s="3">
        <v>1.3921</v>
      </c>
    </row>
    <row r="68" spans="1:14" ht="12.75">
      <c r="A68" s="23" t="s">
        <v>8</v>
      </c>
      <c r="B68" s="13">
        <v>0.002</v>
      </c>
      <c r="C68" s="13">
        <v>0.0078</v>
      </c>
      <c r="D68" s="13">
        <v>0.0464</v>
      </c>
      <c r="E68" s="13">
        <v>0.1725</v>
      </c>
      <c r="F68" s="13">
        <v>0.5979</v>
      </c>
      <c r="G68" s="13">
        <v>1.1651</v>
      </c>
      <c r="H68" s="13">
        <v>2.0774</v>
      </c>
      <c r="I68" s="13">
        <v>2.6587</v>
      </c>
      <c r="J68" s="13">
        <v>2.305</v>
      </c>
      <c r="K68" s="24">
        <v>1.5267</v>
      </c>
      <c r="L68" s="3">
        <v>1.0447</v>
      </c>
      <c r="M68" s="3">
        <v>3.805</v>
      </c>
      <c r="N68" s="3">
        <v>3.6855</v>
      </c>
    </row>
    <row r="69" spans="1:14" ht="12.75">
      <c r="A69" s="23" t="s">
        <v>9</v>
      </c>
      <c r="B69" s="13">
        <v>0.0118</v>
      </c>
      <c r="C69" s="13">
        <v>0.0442</v>
      </c>
      <c r="D69" s="13">
        <v>0.2283</v>
      </c>
      <c r="E69" s="13">
        <v>0.6719</v>
      </c>
      <c r="F69" s="13">
        <v>1.5499</v>
      </c>
      <c r="G69" s="13">
        <v>2.1669</v>
      </c>
      <c r="H69" s="13">
        <v>2.3416</v>
      </c>
      <c r="I69" s="13">
        <v>2.1186</v>
      </c>
      <c r="J69" s="13">
        <v>2.3049</v>
      </c>
      <c r="K69" s="24">
        <v>2.3383</v>
      </c>
      <c r="L69" s="3">
        <v>1.426</v>
      </c>
      <c r="M69" s="3">
        <v>2.1631</v>
      </c>
      <c r="N69" s="3">
        <v>4.5369</v>
      </c>
    </row>
    <row r="70" spans="1:14" ht="12.75">
      <c r="A70" s="23" t="s">
        <v>10</v>
      </c>
      <c r="B70" s="13">
        <v>0.0074</v>
      </c>
      <c r="C70" s="13">
        <v>0.0284</v>
      </c>
      <c r="D70" s="13">
        <v>0.1546</v>
      </c>
      <c r="E70" s="13">
        <v>0.4928</v>
      </c>
      <c r="F70" s="13">
        <v>1.2754</v>
      </c>
      <c r="G70" s="13">
        <v>1.9099</v>
      </c>
      <c r="H70" s="13">
        <v>2.4719</v>
      </c>
      <c r="I70" s="13">
        <v>2.6229</v>
      </c>
      <c r="J70" s="13">
        <v>1.9958</v>
      </c>
      <c r="K70" s="24">
        <v>1.4385</v>
      </c>
      <c r="L70" s="3">
        <v>1.7798</v>
      </c>
      <c r="M70" s="3">
        <v>2.1544</v>
      </c>
      <c r="N70" s="3">
        <v>5.2953</v>
      </c>
    </row>
    <row r="71" spans="1:14" ht="12.75">
      <c r="A71" s="23" t="s">
        <v>11</v>
      </c>
      <c r="B71" s="13">
        <v>0.0029</v>
      </c>
      <c r="C71" s="13">
        <v>0.0115</v>
      </c>
      <c r="D71" s="13">
        <v>0.0675</v>
      </c>
      <c r="E71" s="13">
        <v>0.2436</v>
      </c>
      <c r="F71" s="13">
        <v>0.7946</v>
      </c>
      <c r="G71" s="13">
        <v>1.4549</v>
      </c>
      <c r="H71" s="13">
        <v>2.3373</v>
      </c>
      <c r="I71" s="13">
        <v>2.5801</v>
      </c>
      <c r="J71" s="13">
        <v>1.6385</v>
      </c>
      <c r="K71" s="24">
        <v>0.975</v>
      </c>
      <c r="L71" s="3">
        <v>1.4636</v>
      </c>
      <c r="M71" s="3">
        <v>3.1109</v>
      </c>
      <c r="N71" s="3">
        <v>7.9296</v>
      </c>
    </row>
    <row r="72" spans="1:14" ht="12.75">
      <c r="A72" s="23">
        <v>22</v>
      </c>
      <c r="B72" s="13">
        <v>0.025</v>
      </c>
      <c r="C72" s="13">
        <v>0.0906</v>
      </c>
      <c r="D72" s="13">
        <v>0.4251</v>
      </c>
      <c r="E72" s="13">
        <v>1.0923</v>
      </c>
      <c r="F72" s="13">
        <v>2.0541</v>
      </c>
      <c r="G72" s="13">
        <v>2.2915</v>
      </c>
      <c r="H72" s="13">
        <v>1.8137</v>
      </c>
      <c r="I72" s="13">
        <v>2.2579</v>
      </c>
      <c r="J72" s="13">
        <v>2.1175</v>
      </c>
      <c r="K72" s="24">
        <v>2.2626</v>
      </c>
      <c r="L72" s="3">
        <v>1.5298</v>
      </c>
      <c r="M72" s="3">
        <v>1.4506</v>
      </c>
      <c r="N72" s="3">
        <v>3.6604</v>
      </c>
    </row>
    <row r="73" spans="1:14" ht="12.75">
      <c r="A73" s="23" t="s">
        <v>12</v>
      </c>
      <c r="B73" s="13">
        <v>0.0152</v>
      </c>
      <c r="C73" s="13">
        <v>0.0559</v>
      </c>
      <c r="D73" s="13">
        <v>0.2723</v>
      </c>
      <c r="E73" s="13">
        <v>0.7372</v>
      </c>
      <c r="F73" s="13">
        <v>1.5493</v>
      </c>
      <c r="G73" s="13">
        <v>2.1641</v>
      </c>
      <c r="H73" s="13">
        <v>2.4516</v>
      </c>
      <c r="I73" s="13">
        <v>2.2704</v>
      </c>
      <c r="J73" s="13">
        <v>2.1892</v>
      </c>
      <c r="K73" s="24">
        <v>1.7957</v>
      </c>
      <c r="L73" s="3">
        <v>2.1188</v>
      </c>
      <c r="M73" s="3">
        <v>1.2172</v>
      </c>
      <c r="N73" s="3">
        <v>2.8883</v>
      </c>
    </row>
    <row r="74" spans="1:14" ht="12.75">
      <c r="A74" s="23" t="s">
        <v>13</v>
      </c>
      <c r="B74" s="13">
        <v>0.0106</v>
      </c>
      <c r="C74" s="13">
        <v>0.0399</v>
      </c>
      <c r="D74" s="13">
        <v>0.2095</v>
      </c>
      <c r="E74" s="13">
        <v>0.6334</v>
      </c>
      <c r="F74" s="13">
        <v>1.5113</v>
      </c>
      <c r="G74" s="13">
        <v>2.1325</v>
      </c>
      <c r="H74" s="13">
        <v>2.4871</v>
      </c>
      <c r="I74" s="13">
        <v>2.2969</v>
      </c>
      <c r="J74" s="13">
        <v>1.3991</v>
      </c>
      <c r="K74" s="24">
        <v>1.3049</v>
      </c>
      <c r="L74" s="3">
        <v>2.3377</v>
      </c>
      <c r="M74" s="3">
        <v>1.8863</v>
      </c>
      <c r="N74" s="3">
        <v>3.7707</v>
      </c>
    </row>
    <row r="75" spans="1:14" ht="13.5" thickBot="1">
      <c r="A75" s="25" t="s">
        <v>14</v>
      </c>
      <c r="B75" s="26">
        <v>0.0041</v>
      </c>
      <c r="C75" s="26">
        <v>0.0159</v>
      </c>
      <c r="D75" s="26">
        <v>0.0916</v>
      </c>
      <c r="E75" s="26">
        <v>0.3207</v>
      </c>
      <c r="F75" s="26">
        <v>0.9847</v>
      </c>
      <c r="G75" s="26">
        <v>1.6854</v>
      </c>
      <c r="H75" s="26">
        <v>2.4076</v>
      </c>
      <c r="I75" s="26">
        <v>2.2459</v>
      </c>
      <c r="J75" s="26">
        <v>1.1334</v>
      </c>
      <c r="K75" s="27">
        <v>1.0145</v>
      </c>
      <c r="L75" s="3">
        <v>1.9195</v>
      </c>
      <c r="M75" s="3">
        <v>2.5716</v>
      </c>
      <c r="N75" s="3">
        <v>7.0108</v>
      </c>
    </row>
    <row r="76" spans="1:14" ht="13.5" thickTop="1">
      <c r="A76" s="10" t="s">
        <v>15</v>
      </c>
      <c r="B76" s="3">
        <v>0.0254</v>
      </c>
      <c r="C76" s="3">
        <v>0.0911</v>
      </c>
      <c r="D76" s="3">
        <v>0.3848</v>
      </c>
      <c r="E76" s="3">
        <v>0.8864</v>
      </c>
      <c r="F76" s="3">
        <v>1.5572</v>
      </c>
      <c r="G76" s="3">
        <v>1.7516</v>
      </c>
      <c r="H76" s="3">
        <v>1.5285</v>
      </c>
      <c r="I76" s="3">
        <v>1.6199</v>
      </c>
      <c r="J76" s="3">
        <v>1.5725</v>
      </c>
      <c r="K76" s="3">
        <v>1.5545</v>
      </c>
      <c r="L76" s="3">
        <v>1.7767</v>
      </c>
      <c r="M76" s="3">
        <v>2.3177</v>
      </c>
      <c r="N76" s="3">
        <v>2.0657</v>
      </c>
    </row>
    <row r="77" spans="1:14" ht="12.75">
      <c r="A77" s="10" t="s">
        <v>16</v>
      </c>
      <c r="B77" s="3">
        <v>0.0226</v>
      </c>
      <c r="C77" s="3">
        <v>0.0823</v>
      </c>
      <c r="D77" s="3">
        <v>0.3815</v>
      </c>
      <c r="E77" s="3">
        <v>0.9354</v>
      </c>
      <c r="F77" s="3">
        <v>1.8419</v>
      </c>
      <c r="G77" s="3">
        <v>2.5185</v>
      </c>
      <c r="H77" s="3">
        <v>2.7622</v>
      </c>
      <c r="I77" s="3">
        <v>2.3328</v>
      </c>
      <c r="J77" s="3">
        <v>1.8952</v>
      </c>
      <c r="K77" s="3">
        <v>2.1145</v>
      </c>
      <c r="L77" s="3">
        <v>2.5811</v>
      </c>
      <c r="M77" s="3">
        <v>2.3588</v>
      </c>
      <c r="N77" s="3">
        <v>2.5551</v>
      </c>
    </row>
    <row r="78" spans="1:14" ht="12.75">
      <c r="A78" s="10" t="s">
        <v>17</v>
      </c>
      <c r="B78" s="3">
        <v>0.0141</v>
      </c>
      <c r="C78" s="3">
        <v>0.0527</v>
      </c>
      <c r="D78" s="3">
        <v>0.2649</v>
      </c>
      <c r="E78" s="3">
        <v>0.7647</v>
      </c>
      <c r="F78" s="3">
        <v>1.6809</v>
      </c>
      <c r="G78" s="3">
        <v>2.2748</v>
      </c>
      <c r="H78" s="3">
        <v>2.372</v>
      </c>
      <c r="I78" s="3">
        <v>1.8558</v>
      </c>
      <c r="J78" s="3">
        <v>1.2322</v>
      </c>
      <c r="K78" s="3">
        <v>1.6398</v>
      </c>
      <c r="L78" s="3">
        <v>2.2124</v>
      </c>
      <c r="M78" s="3">
        <v>2.8658</v>
      </c>
      <c r="N78" s="3">
        <v>2.8563</v>
      </c>
    </row>
    <row r="79" spans="1:14" ht="12.75">
      <c r="A79" s="10" t="s">
        <v>18</v>
      </c>
      <c r="B79" s="3">
        <v>0.0064</v>
      </c>
      <c r="C79" s="3">
        <v>0.0248</v>
      </c>
      <c r="D79" s="3">
        <v>0.1421</v>
      </c>
      <c r="E79" s="3">
        <v>0.4791</v>
      </c>
      <c r="F79" s="3">
        <v>1.3841</v>
      </c>
      <c r="G79" s="3">
        <v>2.2014</v>
      </c>
      <c r="H79" s="3">
        <v>2.7741</v>
      </c>
      <c r="I79" s="3">
        <v>2.175</v>
      </c>
      <c r="J79" s="3">
        <v>1.259</v>
      </c>
      <c r="K79" s="3">
        <v>1.7243</v>
      </c>
      <c r="L79" s="3">
        <v>2.1455</v>
      </c>
      <c r="M79" s="3">
        <v>4.0357</v>
      </c>
      <c r="N79" s="3">
        <v>8.7698</v>
      </c>
    </row>
    <row r="80" spans="1:14" ht="12.75">
      <c r="A80" s="10">
        <v>37</v>
      </c>
      <c r="B80" s="3">
        <v>0.0499</v>
      </c>
      <c r="C80" s="3">
        <v>0.168</v>
      </c>
      <c r="D80" s="3">
        <v>0.6594</v>
      </c>
      <c r="E80" s="3">
        <v>1.4366</v>
      </c>
      <c r="F80" s="3">
        <v>2.244</v>
      </c>
      <c r="G80" s="3">
        <v>1.9474</v>
      </c>
      <c r="H80" s="3">
        <v>1.9676</v>
      </c>
      <c r="I80" s="3">
        <v>2.1396</v>
      </c>
      <c r="J80" s="3">
        <v>2.1079</v>
      </c>
      <c r="K80" s="3">
        <v>2.2492</v>
      </c>
      <c r="L80" s="3">
        <v>2.0122</v>
      </c>
      <c r="M80" s="3">
        <v>2.2564</v>
      </c>
      <c r="N80" s="3">
        <v>4.9417</v>
      </c>
    </row>
    <row r="81" ht="13.5" thickBot="1">
      <c r="A81" s="20"/>
    </row>
    <row r="82" spans="1:11" ht="13.5" thickBot="1">
      <c r="A82" s="8" t="s">
        <v>21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7" ht="39" thickBot="1">
      <c r="A83" s="9" t="s">
        <v>39</v>
      </c>
      <c r="B83" s="10">
        <f aca="true" t="shared" si="3" ref="B83:K83">0.5*B84</f>
        <v>0.005</v>
      </c>
      <c r="C83" s="10">
        <f t="shared" si="3"/>
        <v>0.01</v>
      </c>
      <c r="D83" s="10">
        <f t="shared" si="3"/>
        <v>0.025</v>
      </c>
      <c r="E83" s="10">
        <f t="shared" si="3"/>
        <v>0.05</v>
      </c>
      <c r="F83" s="10">
        <f t="shared" si="3"/>
        <v>0.1</v>
      </c>
      <c r="G83" s="10">
        <f t="shared" si="3"/>
        <v>0.15</v>
      </c>
      <c r="H83" s="10">
        <f t="shared" si="3"/>
        <v>0.225</v>
      </c>
      <c r="I83" s="10">
        <f t="shared" si="3"/>
        <v>0.3</v>
      </c>
      <c r="J83" s="10">
        <f t="shared" si="3"/>
        <v>0.4</v>
      </c>
      <c r="K83" s="10">
        <f t="shared" si="3"/>
        <v>0.475</v>
      </c>
      <c r="L83" s="20">
        <v>0.6</v>
      </c>
      <c r="M83" s="20">
        <v>0.8</v>
      </c>
      <c r="N83" s="20">
        <v>0.95</v>
      </c>
      <c r="O83" s="20"/>
      <c r="P83" s="20"/>
      <c r="Q83" s="20"/>
    </row>
    <row r="84" spans="1:17" ht="39" thickTop="1">
      <c r="A84" s="22" t="s">
        <v>40</v>
      </c>
      <c r="B84" s="69">
        <v>0.01</v>
      </c>
      <c r="C84" s="65">
        <v>0.02</v>
      </c>
      <c r="D84" s="65">
        <v>0.05</v>
      </c>
      <c r="E84" s="65">
        <v>0.1</v>
      </c>
      <c r="F84" s="65">
        <v>0.2</v>
      </c>
      <c r="G84" s="65">
        <v>0.3</v>
      </c>
      <c r="H84" s="65">
        <v>0.45</v>
      </c>
      <c r="I84" s="65">
        <v>0.6</v>
      </c>
      <c r="J84" s="65">
        <v>0.8</v>
      </c>
      <c r="K84" s="67">
        <v>0.95</v>
      </c>
      <c r="L84" s="62">
        <f>L83*2</f>
        <v>1.2</v>
      </c>
      <c r="M84" s="63">
        <f>M83*2</f>
        <v>1.6</v>
      </c>
      <c r="N84" s="63">
        <f>N83*2</f>
        <v>1.9</v>
      </c>
      <c r="O84" s="28"/>
      <c r="P84" s="28"/>
      <c r="Q84" s="28"/>
    </row>
    <row r="85" spans="1:17" ht="12.75">
      <c r="A85" s="23" t="s">
        <v>2</v>
      </c>
      <c r="B85" s="70"/>
      <c r="C85" s="66"/>
      <c r="D85" s="66"/>
      <c r="E85" s="66"/>
      <c r="F85" s="66"/>
      <c r="G85" s="66"/>
      <c r="H85" s="66"/>
      <c r="I85" s="66"/>
      <c r="J85" s="66"/>
      <c r="K85" s="68"/>
      <c r="L85" s="62"/>
      <c r="M85" s="63"/>
      <c r="N85" s="63"/>
      <c r="O85" s="28"/>
      <c r="P85" s="28"/>
      <c r="Q85" s="28"/>
    </row>
    <row r="86" spans="1:14" ht="12.75">
      <c r="A86" s="23" t="s">
        <v>3</v>
      </c>
      <c r="B86" s="13">
        <v>0.0002</v>
      </c>
      <c r="C86" s="13">
        <v>0.0006</v>
      </c>
      <c r="D86" s="13">
        <v>0.0038</v>
      </c>
      <c r="E86" s="13">
        <v>0.0151</v>
      </c>
      <c r="F86" s="13">
        <v>0.0605</v>
      </c>
      <c r="G86" s="13">
        <v>0.1361</v>
      </c>
      <c r="H86" s="13">
        <v>0.3062</v>
      </c>
      <c r="I86" s="13">
        <v>0.5444</v>
      </c>
      <c r="J86" s="13">
        <v>0.9677</v>
      </c>
      <c r="K86" s="24">
        <v>1.364</v>
      </c>
      <c r="L86" s="3">
        <v>2.1341</v>
      </c>
      <c r="M86" s="3">
        <v>3.7943</v>
      </c>
      <c r="N86" s="3">
        <v>5.4291</v>
      </c>
    </row>
    <row r="87" spans="1:14" ht="12.75">
      <c r="A87" s="23">
        <v>4</v>
      </c>
      <c r="B87" s="13">
        <v>0.004</v>
      </c>
      <c r="C87" s="13">
        <v>0.0157</v>
      </c>
      <c r="D87" s="13">
        <v>0.0956</v>
      </c>
      <c r="E87" s="13">
        <v>0.3646</v>
      </c>
      <c r="F87" s="13">
        <v>1.2885</v>
      </c>
      <c r="G87" s="13">
        <v>2.3494</v>
      </c>
      <c r="H87" s="13">
        <v>2.2833</v>
      </c>
      <c r="I87" s="13">
        <v>2.1202</v>
      </c>
      <c r="J87" s="13">
        <v>2.0532</v>
      </c>
      <c r="K87" s="24">
        <v>2.0253</v>
      </c>
      <c r="L87" s="3">
        <v>1.9158</v>
      </c>
      <c r="M87" s="3">
        <v>2.7841</v>
      </c>
      <c r="N87" s="3">
        <v>0.2429</v>
      </c>
    </row>
    <row r="88" spans="1:14" ht="12.75">
      <c r="A88" s="23" t="s">
        <v>4</v>
      </c>
      <c r="B88" s="13">
        <v>0.0005</v>
      </c>
      <c r="C88" s="13">
        <v>0.0022</v>
      </c>
      <c r="D88" s="13">
        <v>0.0136</v>
      </c>
      <c r="E88" s="13">
        <v>0.0539</v>
      </c>
      <c r="F88" s="13">
        <v>0.2122</v>
      </c>
      <c r="G88" s="13">
        <v>0.47</v>
      </c>
      <c r="H88" s="13">
        <v>1.0225</v>
      </c>
      <c r="I88" s="13">
        <v>1.7048</v>
      </c>
      <c r="J88" s="13">
        <v>2.652</v>
      </c>
      <c r="K88" s="24">
        <v>3.2281</v>
      </c>
      <c r="L88" s="3">
        <v>3.3252</v>
      </c>
      <c r="M88" s="3">
        <v>1.6906</v>
      </c>
      <c r="N88" s="3">
        <v>0.5962</v>
      </c>
    </row>
    <row r="89" spans="1:14" ht="12.75">
      <c r="A89" s="23" t="s">
        <v>5</v>
      </c>
      <c r="B89" s="13">
        <v>0.0046</v>
      </c>
      <c r="C89" s="13">
        <v>0.0182</v>
      </c>
      <c r="D89" s="13">
        <v>0.1077</v>
      </c>
      <c r="E89" s="13">
        <v>0.3932</v>
      </c>
      <c r="F89" s="13">
        <v>1.295</v>
      </c>
      <c r="G89" s="13">
        <v>2.2728</v>
      </c>
      <c r="H89" s="13">
        <v>2.2636</v>
      </c>
      <c r="I89" s="13">
        <v>2.1566</v>
      </c>
      <c r="J89" s="13">
        <v>2.1566</v>
      </c>
      <c r="K89" s="24">
        <v>2.1992</v>
      </c>
      <c r="L89" s="3">
        <v>2.5075</v>
      </c>
      <c r="M89" s="3">
        <v>0.8478</v>
      </c>
      <c r="N89" s="3">
        <v>6.235</v>
      </c>
    </row>
    <row r="90" spans="1:14" ht="12.75">
      <c r="A90" s="23" t="s">
        <v>6</v>
      </c>
      <c r="B90" s="13">
        <v>0.0012</v>
      </c>
      <c r="C90" s="13">
        <v>0.0046</v>
      </c>
      <c r="D90" s="13">
        <v>0.0283</v>
      </c>
      <c r="E90" s="13">
        <v>0.1101</v>
      </c>
      <c r="F90" s="13">
        <v>0.4188</v>
      </c>
      <c r="G90" s="13">
        <v>0.8952</v>
      </c>
      <c r="H90" s="13">
        <v>1.7943</v>
      </c>
      <c r="I90" s="13">
        <v>2.6609</v>
      </c>
      <c r="J90" s="13">
        <v>3.3079</v>
      </c>
      <c r="K90" s="24">
        <v>3.1439</v>
      </c>
      <c r="L90" s="3">
        <v>1.6577</v>
      </c>
      <c r="M90" s="3">
        <v>1.8465</v>
      </c>
      <c r="N90" s="3">
        <v>6.6347</v>
      </c>
    </row>
    <row r="91" spans="1:14" ht="12.75">
      <c r="A91" s="23">
        <v>11</v>
      </c>
      <c r="B91" s="13">
        <v>0.0189</v>
      </c>
      <c r="C91" s="13">
        <v>0.0713</v>
      </c>
      <c r="D91" s="13">
        <v>0.3755</v>
      </c>
      <c r="E91" s="13">
        <v>1.1101</v>
      </c>
      <c r="F91" s="13">
        <v>2.2457</v>
      </c>
      <c r="G91" s="13">
        <v>2.2696</v>
      </c>
      <c r="H91" s="13">
        <v>2.0592</v>
      </c>
      <c r="I91" s="13">
        <v>2.0458</v>
      </c>
      <c r="J91" s="13">
        <v>2.0368</v>
      </c>
      <c r="K91" s="24">
        <v>2.0409</v>
      </c>
      <c r="L91" s="3">
        <v>2.0293</v>
      </c>
      <c r="M91" s="3">
        <v>1.0607</v>
      </c>
      <c r="N91" s="3">
        <v>1.9959</v>
      </c>
    </row>
    <row r="92" spans="1:14" ht="12.75">
      <c r="A92" s="23" t="s">
        <v>7</v>
      </c>
      <c r="B92" s="13">
        <v>0.0061</v>
      </c>
      <c r="C92" s="13">
        <v>0.0237</v>
      </c>
      <c r="D92" s="13">
        <v>0.1349</v>
      </c>
      <c r="E92" s="13">
        <v>0.4609</v>
      </c>
      <c r="F92" s="13">
        <v>1.3571</v>
      </c>
      <c r="G92" s="13">
        <v>2.2319</v>
      </c>
      <c r="H92" s="13">
        <v>2.268</v>
      </c>
      <c r="I92" s="13">
        <v>2.2726</v>
      </c>
      <c r="J92" s="13">
        <v>2.347</v>
      </c>
      <c r="K92" s="24">
        <v>2.3333</v>
      </c>
      <c r="L92" s="3">
        <v>2.0128</v>
      </c>
      <c r="M92" s="3">
        <v>2.4742</v>
      </c>
      <c r="N92" s="3">
        <v>1.2359</v>
      </c>
    </row>
    <row r="93" spans="1:14" ht="12.75">
      <c r="A93" s="23" t="s">
        <v>8</v>
      </c>
      <c r="B93" s="13">
        <v>0.002</v>
      </c>
      <c r="C93" s="13">
        <v>0.0077</v>
      </c>
      <c r="D93" s="13">
        <v>0.0469</v>
      </c>
      <c r="E93" s="13">
        <v>0.1786</v>
      </c>
      <c r="F93" s="13">
        <v>0.6513</v>
      </c>
      <c r="G93" s="13">
        <v>1.3374</v>
      </c>
      <c r="H93" s="13">
        <v>2.4553</v>
      </c>
      <c r="I93" s="13">
        <v>3.1624</v>
      </c>
      <c r="J93" s="13">
        <v>2.882</v>
      </c>
      <c r="K93" s="24">
        <v>1.9058</v>
      </c>
      <c r="L93" s="3">
        <v>0.6903</v>
      </c>
      <c r="M93" s="3">
        <v>2.8928</v>
      </c>
      <c r="N93" s="3">
        <v>2.9792</v>
      </c>
    </row>
    <row r="94" spans="1:14" ht="12.75">
      <c r="A94" s="23" t="s">
        <v>9</v>
      </c>
      <c r="B94" s="13">
        <v>0.0207</v>
      </c>
      <c r="C94" s="13">
        <v>0.0773</v>
      </c>
      <c r="D94" s="13">
        <v>0.3927</v>
      </c>
      <c r="E94" s="13">
        <v>1.1161</v>
      </c>
      <c r="F94" s="13">
        <v>2.2224</v>
      </c>
      <c r="G94" s="13">
        <v>2.2815</v>
      </c>
      <c r="H94" s="13">
        <v>2.0292</v>
      </c>
      <c r="I94" s="13">
        <v>2.0131</v>
      </c>
      <c r="J94" s="13">
        <v>2.0217</v>
      </c>
      <c r="K94" s="24">
        <v>2.0516</v>
      </c>
      <c r="L94" s="3">
        <v>2.2802</v>
      </c>
      <c r="M94" s="3">
        <v>2.611</v>
      </c>
      <c r="N94" s="3">
        <v>2.7998</v>
      </c>
    </row>
    <row r="95" spans="1:14" ht="12.75">
      <c r="A95" s="23" t="s">
        <v>10</v>
      </c>
      <c r="B95" s="13">
        <v>0.0083</v>
      </c>
      <c r="C95" s="13">
        <v>0.0316</v>
      </c>
      <c r="D95" s="13">
        <v>0.1731</v>
      </c>
      <c r="E95" s="13">
        <v>0.5563</v>
      </c>
      <c r="F95" s="13">
        <v>1.4699</v>
      </c>
      <c r="G95" s="13">
        <v>2.27</v>
      </c>
      <c r="H95" s="13">
        <v>2.4674</v>
      </c>
      <c r="I95" s="13">
        <v>2.5123</v>
      </c>
      <c r="J95" s="13">
        <v>2.3325</v>
      </c>
      <c r="K95" s="24">
        <v>1.9107</v>
      </c>
      <c r="L95" s="3">
        <v>1.3631</v>
      </c>
      <c r="M95" s="3">
        <v>2.0399</v>
      </c>
      <c r="N95" s="3">
        <v>4.1709</v>
      </c>
    </row>
    <row r="96" spans="1:14" ht="12.75">
      <c r="A96" s="23" t="s">
        <v>11</v>
      </c>
      <c r="B96" s="13">
        <v>0.0029</v>
      </c>
      <c r="C96" s="13">
        <v>0.0116</v>
      </c>
      <c r="D96" s="13">
        <v>0.0692</v>
      </c>
      <c r="E96" s="13">
        <v>0.2567</v>
      </c>
      <c r="F96" s="13">
        <v>0.8921</v>
      </c>
      <c r="G96" s="13">
        <v>1.7482</v>
      </c>
      <c r="H96" s="13">
        <v>2.8825</v>
      </c>
      <c r="I96" s="13">
        <v>3.0843</v>
      </c>
      <c r="J96" s="13">
        <v>1.8688</v>
      </c>
      <c r="K96" s="24">
        <v>0.8927</v>
      </c>
      <c r="L96" s="3">
        <v>1.4027</v>
      </c>
      <c r="M96" s="3">
        <v>2.3793</v>
      </c>
      <c r="N96" s="3">
        <v>6.4516</v>
      </c>
    </row>
    <row r="97" spans="1:14" ht="12.75">
      <c r="A97" s="23">
        <v>22</v>
      </c>
      <c r="B97" s="13">
        <v>0.0494</v>
      </c>
      <c r="C97" s="13">
        <v>0.1741</v>
      </c>
      <c r="D97" s="13">
        <v>0.7523</v>
      </c>
      <c r="E97" s="13">
        <v>1.6735</v>
      </c>
      <c r="F97" s="13">
        <v>2.2676</v>
      </c>
      <c r="G97" s="13">
        <v>1.7834</v>
      </c>
      <c r="H97" s="13">
        <v>2.1091</v>
      </c>
      <c r="I97" s="13">
        <v>2.0535</v>
      </c>
      <c r="J97" s="13">
        <v>2.0465</v>
      </c>
      <c r="K97" s="24">
        <v>2.0497</v>
      </c>
      <c r="L97" s="3">
        <v>2.0483</v>
      </c>
      <c r="M97" s="3">
        <v>2.5547</v>
      </c>
      <c r="N97" s="3">
        <v>3.9588</v>
      </c>
    </row>
    <row r="98" spans="1:14" ht="12.75">
      <c r="A98" s="23" t="s">
        <v>12</v>
      </c>
      <c r="B98" s="13">
        <v>0.023</v>
      </c>
      <c r="C98" s="13">
        <v>0.0844</v>
      </c>
      <c r="D98" s="13">
        <v>0.4102</v>
      </c>
      <c r="E98" s="13">
        <v>1.1068</v>
      </c>
      <c r="F98" s="13">
        <v>2.1803</v>
      </c>
      <c r="G98" s="13">
        <v>2.3288</v>
      </c>
      <c r="H98" s="13">
        <v>2.0897</v>
      </c>
      <c r="I98" s="13">
        <v>2.0823</v>
      </c>
      <c r="J98" s="13">
        <v>2.0999</v>
      </c>
      <c r="K98" s="24">
        <v>2.111</v>
      </c>
      <c r="L98" s="3">
        <v>1.9479</v>
      </c>
      <c r="M98" s="3">
        <v>1.3256</v>
      </c>
      <c r="N98" s="3">
        <v>2.9637</v>
      </c>
    </row>
    <row r="99" spans="1:14" ht="12.75">
      <c r="A99" s="23" t="s">
        <v>13</v>
      </c>
      <c r="B99" s="13">
        <v>0.0111</v>
      </c>
      <c r="C99" s="13">
        <v>0.0419</v>
      </c>
      <c r="D99" s="13">
        <v>0.2213</v>
      </c>
      <c r="E99" s="13">
        <v>0.6736</v>
      </c>
      <c r="F99" s="13">
        <v>1.6194</v>
      </c>
      <c r="G99" s="13">
        <v>2.3424</v>
      </c>
      <c r="H99" s="13">
        <v>2.5918</v>
      </c>
      <c r="I99" s="13">
        <v>2.4458</v>
      </c>
      <c r="J99" s="13">
        <v>1.7593</v>
      </c>
      <c r="K99" s="24">
        <v>1.3326</v>
      </c>
      <c r="L99" s="3">
        <v>2.3015</v>
      </c>
      <c r="M99" s="3">
        <v>1.5554</v>
      </c>
      <c r="N99" s="3">
        <v>3.1214</v>
      </c>
    </row>
    <row r="100" spans="1:14" ht="13.5" thickBot="1">
      <c r="A100" s="25" t="s">
        <v>14</v>
      </c>
      <c r="B100" s="26">
        <v>0.0041</v>
      </c>
      <c r="C100" s="26">
        <v>0.016</v>
      </c>
      <c r="D100" s="26">
        <v>0.0939</v>
      </c>
      <c r="E100" s="26">
        <v>0.3389</v>
      </c>
      <c r="F100" s="26">
        <v>1.1171</v>
      </c>
      <c r="G100" s="26">
        <v>2.0708</v>
      </c>
      <c r="H100" s="26">
        <v>2.994</v>
      </c>
      <c r="I100" s="26">
        <v>2.5572</v>
      </c>
      <c r="J100" s="26">
        <v>1.0472</v>
      </c>
      <c r="K100" s="27">
        <v>0.9326</v>
      </c>
      <c r="L100" s="3">
        <v>2.2837</v>
      </c>
      <c r="M100" s="3">
        <v>1.9874</v>
      </c>
      <c r="N100" s="3">
        <v>5.4428</v>
      </c>
    </row>
    <row r="101" spans="1:14" ht="13.5" thickTop="1">
      <c r="A101" s="10" t="s">
        <v>15</v>
      </c>
      <c r="B101" s="3">
        <v>0.0321</v>
      </c>
      <c r="C101" s="3">
        <v>0.1137</v>
      </c>
      <c r="D101" s="3">
        <v>0.4949</v>
      </c>
      <c r="E101" s="3">
        <v>1.1418</v>
      </c>
      <c r="F101" s="3">
        <v>2.0015</v>
      </c>
      <c r="G101" s="3">
        <v>2.1306</v>
      </c>
      <c r="H101" s="3">
        <v>1.9455</v>
      </c>
      <c r="I101" s="3">
        <v>1.9066</v>
      </c>
      <c r="J101" s="3">
        <v>1.9183</v>
      </c>
      <c r="K101" s="3">
        <v>1.8879</v>
      </c>
      <c r="L101" s="3">
        <v>2.002</v>
      </c>
      <c r="M101" s="3">
        <v>2.3141</v>
      </c>
      <c r="N101" s="3">
        <v>1.9779</v>
      </c>
    </row>
    <row r="102" spans="1:14" ht="12.75">
      <c r="A102" s="10" t="s">
        <v>16</v>
      </c>
      <c r="B102" s="3">
        <v>0.0292</v>
      </c>
      <c r="C102" s="3">
        <v>0.1049</v>
      </c>
      <c r="D102" s="3">
        <v>0.476</v>
      </c>
      <c r="E102" s="3">
        <v>1.2046</v>
      </c>
      <c r="F102" s="3">
        <v>2.0452</v>
      </c>
      <c r="G102" s="3">
        <v>2.0574</v>
      </c>
      <c r="H102" s="3">
        <v>1.9053</v>
      </c>
      <c r="I102" s="3">
        <v>1.8655</v>
      </c>
      <c r="J102" s="3">
        <v>1.8695</v>
      </c>
      <c r="K102" s="3">
        <v>1.8445</v>
      </c>
      <c r="L102" s="3">
        <v>1.8828</v>
      </c>
      <c r="M102" s="3">
        <v>2.3696</v>
      </c>
      <c r="N102" s="3">
        <v>2.2629</v>
      </c>
    </row>
    <row r="103" spans="1:14" ht="12.75">
      <c r="A103" s="10" t="s">
        <v>17</v>
      </c>
      <c r="B103" s="3">
        <v>0.0144</v>
      </c>
      <c r="C103" s="3">
        <v>0.0546</v>
      </c>
      <c r="D103" s="3">
        <v>0.2754</v>
      </c>
      <c r="E103" s="3">
        <v>0.7948</v>
      </c>
      <c r="F103" s="3">
        <v>1.7883</v>
      </c>
      <c r="G103" s="3">
        <v>2.4095</v>
      </c>
      <c r="H103" s="3">
        <v>2.6144</v>
      </c>
      <c r="I103" s="3">
        <v>2.0755</v>
      </c>
      <c r="J103" s="3">
        <v>1.2786</v>
      </c>
      <c r="K103" s="3">
        <v>1.6209</v>
      </c>
      <c r="L103" s="3">
        <v>2.5855</v>
      </c>
      <c r="M103" s="3">
        <v>2.2956</v>
      </c>
      <c r="N103" s="3">
        <v>2.1649</v>
      </c>
    </row>
    <row r="104" spans="1:14" ht="12.75">
      <c r="A104" s="10" t="s">
        <v>18</v>
      </c>
      <c r="B104" s="3">
        <v>0.0086</v>
      </c>
      <c r="C104" s="3">
        <v>0.0329</v>
      </c>
      <c r="D104" s="3">
        <v>0.1904</v>
      </c>
      <c r="E104" s="3">
        <v>0.6679</v>
      </c>
      <c r="F104" s="3">
        <v>2.0531</v>
      </c>
      <c r="G104" s="3">
        <v>3.5844</v>
      </c>
      <c r="H104" s="3">
        <v>4.4561</v>
      </c>
      <c r="I104" s="3">
        <v>2.905</v>
      </c>
      <c r="J104" s="3">
        <v>1.3788</v>
      </c>
      <c r="K104" s="3">
        <v>2.6603</v>
      </c>
      <c r="L104" s="3">
        <v>3.2435</v>
      </c>
      <c r="M104" s="3">
        <v>4.0659</v>
      </c>
      <c r="N104" s="3">
        <v>8.5901</v>
      </c>
    </row>
    <row r="105" spans="1:14" ht="12.75">
      <c r="A105" s="10">
        <v>37</v>
      </c>
      <c r="B105" s="3">
        <v>0.0959</v>
      </c>
      <c r="C105" s="3">
        <v>0.3111</v>
      </c>
      <c r="D105" s="3">
        <v>1.0943</v>
      </c>
      <c r="E105" s="3">
        <v>1.9655</v>
      </c>
      <c r="F105" s="3">
        <v>1.934</v>
      </c>
      <c r="G105" s="3">
        <v>1.9254</v>
      </c>
      <c r="H105" s="3">
        <v>2.0734</v>
      </c>
      <c r="I105" s="3">
        <v>2.0783</v>
      </c>
      <c r="J105" s="3">
        <v>2.0166</v>
      </c>
      <c r="K105" s="3">
        <v>2.0805</v>
      </c>
      <c r="L105" s="3">
        <v>2.113</v>
      </c>
      <c r="M105" s="3">
        <v>1.2324</v>
      </c>
      <c r="N105" s="3">
        <v>3.3363</v>
      </c>
    </row>
  </sheetData>
  <mergeCells count="52">
    <mergeCell ref="G9:G10"/>
    <mergeCell ref="H9:H10"/>
    <mergeCell ref="I9:I10"/>
    <mergeCell ref="B9:B10"/>
    <mergeCell ref="C9:C10"/>
    <mergeCell ref="D9:D10"/>
    <mergeCell ref="E9:E10"/>
    <mergeCell ref="K9:K10"/>
    <mergeCell ref="B34:B35"/>
    <mergeCell ref="C34:C35"/>
    <mergeCell ref="D34:D35"/>
    <mergeCell ref="E34:E35"/>
    <mergeCell ref="F34:F35"/>
    <mergeCell ref="G34:G35"/>
    <mergeCell ref="H34:H35"/>
    <mergeCell ref="I34:I35"/>
    <mergeCell ref="F9:F10"/>
    <mergeCell ref="F59:F60"/>
    <mergeCell ref="G59:G60"/>
    <mergeCell ref="H59:H60"/>
    <mergeCell ref="I59:I60"/>
    <mergeCell ref="B59:B60"/>
    <mergeCell ref="C59:C60"/>
    <mergeCell ref="D59:D60"/>
    <mergeCell ref="E59:E60"/>
    <mergeCell ref="F84:F85"/>
    <mergeCell ref="G84:G85"/>
    <mergeCell ref="H84:H85"/>
    <mergeCell ref="I84:I85"/>
    <mergeCell ref="B84:B85"/>
    <mergeCell ref="C84:C85"/>
    <mergeCell ref="D84:D85"/>
    <mergeCell ref="E84:E85"/>
    <mergeCell ref="N9:N10"/>
    <mergeCell ref="M9:M10"/>
    <mergeCell ref="L9:L10"/>
    <mergeCell ref="J84:J85"/>
    <mergeCell ref="K84:K85"/>
    <mergeCell ref="J59:J60"/>
    <mergeCell ref="K59:K60"/>
    <mergeCell ref="J34:J35"/>
    <mergeCell ref="K34:K35"/>
    <mergeCell ref="J9:J10"/>
    <mergeCell ref="L84:L85"/>
    <mergeCell ref="M84:M85"/>
    <mergeCell ref="N84:N85"/>
    <mergeCell ref="L34:L35"/>
    <mergeCell ref="M34:M35"/>
    <mergeCell ref="N34:N35"/>
    <mergeCell ref="L59:L60"/>
    <mergeCell ref="M59:M60"/>
    <mergeCell ref="N59:N6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3"/>
  <sheetViews>
    <sheetView workbookViewId="0" topLeftCell="A1">
      <selection activeCell="A2" sqref="A2"/>
    </sheetView>
  </sheetViews>
  <sheetFormatPr defaultColWidth="9.140625" defaultRowHeight="12.75"/>
  <cols>
    <col min="1" max="1" width="13.421875" style="20" customWidth="1"/>
    <col min="2" max="16384" width="9.140625" style="20" customWidth="1"/>
  </cols>
  <sheetData>
    <row r="1" ht="12.75">
      <c r="A1" s="59" t="s">
        <v>65</v>
      </c>
    </row>
    <row r="3" spans="1:11" ht="13.5" thickBot="1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4" ht="40.5" customHeight="1">
      <c r="A4" s="11" t="s">
        <v>39</v>
      </c>
      <c r="B4" s="71">
        <v>0.005</v>
      </c>
      <c r="C4" s="71">
        <v>0.01</v>
      </c>
      <c r="D4" s="71">
        <v>0.025</v>
      </c>
      <c r="E4" s="71">
        <v>0.05</v>
      </c>
      <c r="F4" s="71">
        <v>0.1</v>
      </c>
      <c r="G4" s="71">
        <v>0.15</v>
      </c>
      <c r="H4" s="71">
        <v>0.225</v>
      </c>
      <c r="I4" s="71">
        <v>0.3</v>
      </c>
      <c r="J4" s="71">
        <v>0.4</v>
      </c>
      <c r="K4" s="71">
        <v>0.475</v>
      </c>
      <c r="L4" s="71">
        <v>0.6</v>
      </c>
      <c r="M4" s="71">
        <v>0.8</v>
      </c>
      <c r="N4" s="72">
        <v>0.95</v>
      </c>
    </row>
    <row r="5" spans="1:18" ht="12.75">
      <c r="A5" s="12" t="s">
        <v>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73"/>
      <c r="O5" s="10"/>
      <c r="P5" s="10"/>
      <c r="Q5" s="10"/>
      <c r="R5" s="10"/>
    </row>
    <row r="6" spans="1:18" ht="12.75">
      <c r="A6" s="12">
        <v>2</v>
      </c>
      <c r="B6" s="13">
        <v>0.0002</v>
      </c>
      <c r="C6" s="13">
        <v>0.0008</v>
      </c>
      <c r="D6" s="13">
        <v>0.0051</v>
      </c>
      <c r="E6" s="13">
        <v>0.0203</v>
      </c>
      <c r="F6" s="13">
        <v>0.0811</v>
      </c>
      <c r="G6" s="13">
        <v>0.1825</v>
      </c>
      <c r="H6" s="13">
        <v>0.4106</v>
      </c>
      <c r="I6" s="13">
        <v>0.73</v>
      </c>
      <c r="J6" s="13">
        <v>1.2977</v>
      </c>
      <c r="K6" s="13">
        <v>1.8301</v>
      </c>
      <c r="L6" s="13">
        <v>2.8683</v>
      </c>
      <c r="M6" s="13">
        <v>5.0343</v>
      </c>
      <c r="N6" s="14">
        <v>6.9209</v>
      </c>
      <c r="O6" s="10"/>
      <c r="P6" s="10"/>
      <c r="Q6" s="10"/>
      <c r="R6" s="10"/>
    </row>
    <row r="7" spans="1:22" ht="12.75">
      <c r="A7" s="12">
        <v>3</v>
      </c>
      <c r="B7" s="13">
        <v>0.0002</v>
      </c>
      <c r="C7" s="13">
        <v>0.0008</v>
      </c>
      <c r="D7" s="13">
        <v>0.0051</v>
      </c>
      <c r="E7" s="13">
        <v>0.0203</v>
      </c>
      <c r="F7" s="13">
        <v>0.0811</v>
      </c>
      <c r="G7" s="13">
        <v>0.1825</v>
      </c>
      <c r="H7" s="13">
        <v>0.4106</v>
      </c>
      <c r="I7" s="13">
        <v>0.73</v>
      </c>
      <c r="J7" s="13">
        <v>1.2977</v>
      </c>
      <c r="K7" s="13">
        <v>1.8301</v>
      </c>
      <c r="L7" s="13">
        <v>2.8683</v>
      </c>
      <c r="M7" s="13">
        <v>5.0343</v>
      </c>
      <c r="N7" s="14">
        <v>6.9209</v>
      </c>
      <c r="O7" s="10"/>
      <c r="P7" s="10"/>
      <c r="Q7" s="10"/>
      <c r="R7" s="10"/>
      <c r="S7" s="10"/>
      <c r="T7" s="10"/>
      <c r="U7" s="10"/>
      <c r="V7" s="10"/>
    </row>
    <row r="8" spans="1:18" ht="12.75">
      <c r="A8" s="12">
        <v>4</v>
      </c>
      <c r="B8" s="13">
        <v>0.0012</v>
      </c>
      <c r="C8" s="13">
        <v>0.0047</v>
      </c>
      <c r="D8" s="13">
        <v>0.0284</v>
      </c>
      <c r="E8" s="13">
        <v>0.1077</v>
      </c>
      <c r="F8" s="13">
        <v>0.3843</v>
      </c>
      <c r="G8" s="13">
        <v>0.7669</v>
      </c>
      <c r="H8" s="13">
        <v>1.423</v>
      </c>
      <c r="I8" s="13">
        <v>2.0482</v>
      </c>
      <c r="J8" s="13">
        <v>2.6497</v>
      </c>
      <c r="K8" s="13">
        <v>2.8417</v>
      </c>
      <c r="L8" s="13">
        <v>2.5978</v>
      </c>
      <c r="M8" s="13">
        <v>1.15</v>
      </c>
      <c r="N8" s="14">
        <v>0.0945</v>
      </c>
      <c r="O8" s="29"/>
      <c r="P8" s="10"/>
      <c r="Q8" s="29"/>
      <c r="R8" s="10"/>
    </row>
    <row r="9" spans="1:18" ht="12.75">
      <c r="A9" s="12">
        <v>5</v>
      </c>
      <c r="B9" s="13">
        <v>0.0006</v>
      </c>
      <c r="C9" s="13">
        <v>0.0024</v>
      </c>
      <c r="D9" s="13">
        <v>0.0145</v>
      </c>
      <c r="E9" s="13">
        <v>0.0563</v>
      </c>
      <c r="F9" s="13">
        <v>0.2106</v>
      </c>
      <c r="G9" s="13">
        <v>0.4421</v>
      </c>
      <c r="H9" s="13">
        <v>0.8911</v>
      </c>
      <c r="I9" s="13">
        <v>1.4066</v>
      </c>
      <c r="J9" s="13">
        <v>2.0974</v>
      </c>
      <c r="K9" s="13">
        <v>2.5478</v>
      </c>
      <c r="L9" s="13">
        <v>2.9837</v>
      </c>
      <c r="M9" s="13">
        <v>2.5644</v>
      </c>
      <c r="N9" s="14">
        <v>0.8536</v>
      </c>
      <c r="O9" s="29"/>
      <c r="P9" s="10"/>
      <c r="Q9" s="29"/>
      <c r="R9" s="10"/>
    </row>
    <row r="10" spans="1:18" ht="12.75">
      <c r="A10" s="12">
        <v>6</v>
      </c>
      <c r="B10" s="13">
        <v>0.0006</v>
      </c>
      <c r="C10" s="13">
        <v>0.0024</v>
      </c>
      <c r="D10" s="13">
        <v>0.0145</v>
      </c>
      <c r="E10" s="13">
        <v>0.0563</v>
      </c>
      <c r="F10" s="13">
        <v>0.2106</v>
      </c>
      <c r="G10" s="13">
        <v>0.4421</v>
      </c>
      <c r="H10" s="13">
        <v>0.8911</v>
      </c>
      <c r="I10" s="13">
        <v>1.4066</v>
      </c>
      <c r="J10" s="13">
        <v>2.0974</v>
      </c>
      <c r="K10" s="13">
        <v>2.5478</v>
      </c>
      <c r="L10" s="13">
        <v>2.9837</v>
      </c>
      <c r="M10" s="13">
        <v>2.5644</v>
      </c>
      <c r="N10" s="14">
        <v>0.8536</v>
      </c>
      <c r="O10" s="29"/>
      <c r="P10" s="10"/>
      <c r="Q10" s="29"/>
      <c r="R10" s="10"/>
    </row>
    <row r="11" spans="1:18" ht="12.75">
      <c r="A11" s="12">
        <v>7</v>
      </c>
      <c r="B11" s="13">
        <v>0.0027</v>
      </c>
      <c r="C11" s="13">
        <v>0.0106</v>
      </c>
      <c r="D11" s="13">
        <v>0.0617</v>
      </c>
      <c r="E11" s="13">
        <v>0.219</v>
      </c>
      <c r="F11" s="13">
        <v>0.6881</v>
      </c>
      <c r="G11" s="13">
        <v>1.2143</v>
      </c>
      <c r="H11" s="13">
        <v>1.8976</v>
      </c>
      <c r="I11" s="13">
        <v>2.3521</v>
      </c>
      <c r="J11" s="13">
        <v>2.5923</v>
      </c>
      <c r="K11" s="13">
        <v>2.5147</v>
      </c>
      <c r="L11" s="13">
        <v>1.8853</v>
      </c>
      <c r="M11" s="13">
        <v>1.1511</v>
      </c>
      <c r="N11" s="14">
        <v>8.9772</v>
      </c>
      <c r="O11" s="29"/>
      <c r="P11" s="10"/>
      <c r="Q11" s="29"/>
      <c r="R11" s="10"/>
    </row>
    <row r="12" spans="1:18" ht="12.75">
      <c r="A12" s="12">
        <v>8</v>
      </c>
      <c r="B12" s="13">
        <v>0.0027</v>
      </c>
      <c r="C12" s="13">
        <v>0.0106</v>
      </c>
      <c r="D12" s="13">
        <v>0.0617</v>
      </c>
      <c r="E12" s="13">
        <v>0.219</v>
      </c>
      <c r="F12" s="13">
        <v>0.6881</v>
      </c>
      <c r="G12" s="13">
        <v>1.2143</v>
      </c>
      <c r="H12" s="13">
        <v>1.8976</v>
      </c>
      <c r="I12" s="13">
        <v>2.3521</v>
      </c>
      <c r="J12" s="13">
        <v>2.5923</v>
      </c>
      <c r="K12" s="13">
        <v>2.5147</v>
      </c>
      <c r="L12" s="13">
        <v>1.8853</v>
      </c>
      <c r="M12" s="13">
        <v>1.1511</v>
      </c>
      <c r="N12" s="14">
        <v>8.9772</v>
      </c>
      <c r="O12" s="29"/>
      <c r="P12" s="10"/>
      <c r="Q12" s="29"/>
      <c r="R12" s="10"/>
    </row>
    <row r="13" spans="1:18" ht="12.75">
      <c r="A13" s="12">
        <v>9</v>
      </c>
      <c r="B13" s="13">
        <v>0.0012</v>
      </c>
      <c r="C13" s="13">
        <v>0.0047</v>
      </c>
      <c r="D13" s="13">
        <v>0.0281</v>
      </c>
      <c r="E13" s="13">
        <v>0.1055</v>
      </c>
      <c r="F13" s="13">
        <v>0.3696</v>
      </c>
      <c r="G13" s="13">
        <v>0.7248</v>
      </c>
      <c r="H13" s="13">
        <v>1.3098</v>
      </c>
      <c r="I13" s="13">
        <v>1.8303</v>
      </c>
      <c r="J13" s="13">
        <v>2.251</v>
      </c>
      <c r="K13" s="13">
        <v>2.2995</v>
      </c>
      <c r="L13" s="30">
        <v>1.9855</v>
      </c>
      <c r="M13" s="30">
        <v>2.7693</v>
      </c>
      <c r="N13" s="31">
        <v>10.5489</v>
      </c>
      <c r="O13" s="29"/>
      <c r="P13" s="10"/>
      <c r="Q13" s="29"/>
      <c r="R13" s="10"/>
    </row>
    <row r="14" spans="1:18" ht="12.75">
      <c r="A14" s="12">
        <v>10</v>
      </c>
      <c r="B14" s="13">
        <v>0.0012</v>
      </c>
      <c r="C14" s="13">
        <v>0.0047</v>
      </c>
      <c r="D14" s="13">
        <v>0.0281</v>
      </c>
      <c r="E14" s="13">
        <v>0.1055</v>
      </c>
      <c r="F14" s="13">
        <v>0.3696</v>
      </c>
      <c r="G14" s="13">
        <v>0.7248</v>
      </c>
      <c r="H14" s="13">
        <v>1.3098</v>
      </c>
      <c r="I14" s="13">
        <v>1.8303</v>
      </c>
      <c r="J14" s="13">
        <v>2.251</v>
      </c>
      <c r="K14" s="13">
        <v>2.2995</v>
      </c>
      <c r="L14" s="30">
        <v>1.9855</v>
      </c>
      <c r="M14" s="30">
        <v>2.7693</v>
      </c>
      <c r="N14" s="31">
        <v>10.5489</v>
      </c>
      <c r="O14" s="29"/>
      <c r="P14" s="10"/>
      <c r="Q14" s="29"/>
      <c r="R14" s="10"/>
    </row>
    <row r="15" spans="1:18" ht="12.75">
      <c r="A15" s="12">
        <v>11</v>
      </c>
      <c r="B15" s="13">
        <v>0.0057</v>
      </c>
      <c r="C15" s="13">
        <v>0.022</v>
      </c>
      <c r="D15" s="13">
        <v>0.1202</v>
      </c>
      <c r="E15" s="13">
        <v>0.3863</v>
      </c>
      <c r="F15" s="13">
        <v>1.0176</v>
      </c>
      <c r="G15" s="13">
        <v>1.5711</v>
      </c>
      <c r="H15" s="13">
        <v>2.2062</v>
      </c>
      <c r="I15" s="13">
        <v>2.6336</v>
      </c>
      <c r="J15" s="13">
        <v>2.6358</v>
      </c>
      <c r="K15" s="13">
        <v>2.1011</v>
      </c>
      <c r="L15" s="13">
        <v>1.1093</v>
      </c>
      <c r="M15" s="13">
        <v>2.9117</v>
      </c>
      <c r="N15" s="14">
        <v>0.9924</v>
      </c>
      <c r="O15" s="29"/>
      <c r="P15" s="10"/>
      <c r="Q15" s="29"/>
      <c r="R15" s="10"/>
    </row>
    <row r="16" spans="1:18" ht="12.75">
      <c r="A16" s="12">
        <v>12</v>
      </c>
      <c r="B16" s="13">
        <v>0.0048</v>
      </c>
      <c r="C16" s="13">
        <v>0.0185</v>
      </c>
      <c r="D16" s="13">
        <v>0.1038</v>
      </c>
      <c r="E16" s="13">
        <v>0.3455</v>
      </c>
      <c r="F16" s="13">
        <v>0.9649</v>
      </c>
      <c r="G16" s="13">
        <v>1.5365</v>
      </c>
      <c r="H16" s="13">
        <v>2.1169</v>
      </c>
      <c r="I16" s="13">
        <v>2.3561</v>
      </c>
      <c r="J16" s="13">
        <v>2.2117</v>
      </c>
      <c r="K16" s="13">
        <v>1.874</v>
      </c>
      <c r="L16" s="13">
        <v>1.5497</v>
      </c>
      <c r="M16" s="13">
        <v>3.0691</v>
      </c>
      <c r="N16" s="14">
        <v>1.579</v>
      </c>
      <c r="O16" s="29"/>
      <c r="P16" s="10"/>
      <c r="Q16" s="29"/>
      <c r="R16" s="10"/>
    </row>
    <row r="17" spans="1:18" ht="12.75">
      <c r="A17" s="12">
        <v>13</v>
      </c>
      <c r="B17" s="13">
        <v>0.0048</v>
      </c>
      <c r="C17" s="13">
        <v>0.0185</v>
      </c>
      <c r="D17" s="13">
        <v>0.1038</v>
      </c>
      <c r="E17" s="13">
        <v>0.3455</v>
      </c>
      <c r="F17" s="13">
        <v>0.9649</v>
      </c>
      <c r="G17" s="13">
        <v>1.5365</v>
      </c>
      <c r="H17" s="13">
        <v>2.1169</v>
      </c>
      <c r="I17" s="13">
        <v>2.3561</v>
      </c>
      <c r="J17" s="13">
        <v>2.2117</v>
      </c>
      <c r="K17" s="13">
        <v>1.874</v>
      </c>
      <c r="L17" s="13">
        <v>1.5497</v>
      </c>
      <c r="M17" s="13">
        <v>3.0691</v>
      </c>
      <c r="N17" s="14">
        <v>1.579</v>
      </c>
      <c r="O17" s="29"/>
      <c r="P17" s="10"/>
      <c r="Q17" s="29"/>
      <c r="R17" s="10"/>
    </row>
    <row r="18" spans="1:18" ht="12.75">
      <c r="A18" s="12">
        <v>14</v>
      </c>
      <c r="B18" s="13">
        <v>0.002</v>
      </c>
      <c r="C18" s="13">
        <v>0.0077</v>
      </c>
      <c r="D18" s="13">
        <v>0.0454</v>
      </c>
      <c r="E18" s="13">
        <v>0.1651</v>
      </c>
      <c r="F18" s="13">
        <v>0.5426</v>
      </c>
      <c r="G18" s="13">
        <v>0.9956</v>
      </c>
      <c r="H18" s="13">
        <v>1.6117</v>
      </c>
      <c r="I18" s="13">
        <v>1.9765</v>
      </c>
      <c r="J18" s="13">
        <v>1.9675</v>
      </c>
      <c r="K18" s="13">
        <v>1.7081</v>
      </c>
      <c r="L18" s="13">
        <v>1.5487</v>
      </c>
      <c r="M18" s="13">
        <v>4.4722</v>
      </c>
      <c r="N18" s="14">
        <v>4.0789</v>
      </c>
      <c r="O18" s="29"/>
      <c r="P18" s="10"/>
      <c r="Q18" s="29"/>
      <c r="R18" s="10"/>
    </row>
    <row r="19" spans="1:18" ht="12.75">
      <c r="A19" s="12">
        <v>15</v>
      </c>
      <c r="B19" s="13">
        <v>0.002</v>
      </c>
      <c r="C19" s="13">
        <v>0.0077</v>
      </c>
      <c r="D19" s="13">
        <v>0.0454</v>
      </c>
      <c r="E19" s="13">
        <v>0.1651</v>
      </c>
      <c r="F19" s="13">
        <v>0.5426</v>
      </c>
      <c r="G19" s="13">
        <v>0.9956</v>
      </c>
      <c r="H19" s="13">
        <v>1.6117</v>
      </c>
      <c r="I19" s="13">
        <v>1.9765</v>
      </c>
      <c r="J19" s="13">
        <v>1.9675</v>
      </c>
      <c r="K19" s="13">
        <v>1.7081</v>
      </c>
      <c r="L19" s="13">
        <v>1.5487</v>
      </c>
      <c r="M19" s="13">
        <v>4.4722</v>
      </c>
      <c r="N19" s="14">
        <v>4.0789</v>
      </c>
      <c r="O19" s="29"/>
      <c r="P19" s="10"/>
      <c r="Q19" s="29"/>
      <c r="R19" s="10"/>
    </row>
    <row r="20" spans="1:18" ht="12.75">
      <c r="A20" s="12">
        <v>16</v>
      </c>
      <c r="B20" s="13">
        <v>0.0096</v>
      </c>
      <c r="C20" s="13">
        <v>0.0361</v>
      </c>
      <c r="D20" s="13">
        <v>0.1856</v>
      </c>
      <c r="E20" s="13">
        <v>0.5441</v>
      </c>
      <c r="F20" s="13">
        <v>1.2524</v>
      </c>
      <c r="G20" s="13">
        <v>1.8151</v>
      </c>
      <c r="H20" s="13">
        <v>2.4337</v>
      </c>
      <c r="I20" s="13">
        <v>2.5898</v>
      </c>
      <c r="J20" s="13">
        <v>2.0366</v>
      </c>
      <c r="K20" s="13">
        <v>1.6108</v>
      </c>
      <c r="L20" s="13">
        <v>1.8017</v>
      </c>
      <c r="M20" s="13">
        <v>2.1473</v>
      </c>
      <c r="N20" s="14">
        <v>5.2837</v>
      </c>
      <c r="O20" s="29"/>
      <c r="P20" s="10"/>
      <c r="Q20" s="29"/>
      <c r="R20" s="10"/>
    </row>
    <row r="21" spans="1:18" ht="12.75">
      <c r="A21" s="12">
        <v>17</v>
      </c>
      <c r="B21" s="13">
        <v>0.0096</v>
      </c>
      <c r="C21" s="13">
        <v>0.0361</v>
      </c>
      <c r="D21" s="13">
        <v>0.1856</v>
      </c>
      <c r="E21" s="13">
        <v>0.5441</v>
      </c>
      <c r="F21" s="13">
        <v>1.2524</v>
      </c>
      <c r="G21" s="13">
        <v>1.8151</v>
      </c>
      <c r="H21" s="13">
        <v>2.4337</v>
      </c>
      <c r="I21" s="13">
        <v>2.5898</v>
      </c>
      <c r="J21" s="13">
        <v>2.0366</v>
      </c>
      <c r="K21" s="13">
        <v>1.6108</v>
      </c>
      <c r="L21" s="13">
        <v>1.8017</v>
      </c>
      <c r="M21" s="13">
        <v>2.1473</v>
      </c>
      <c r="N21" s="14">
        <v>5.2837</v>
      </c>
      <c r="O21" s="29"/>
      <c r="P21" s="10"/>
      <c r="Q21" s="29"/>
      <c r="R21" s="10"/>
    </row>
    <row r="22" spans="1:18" ht="12.75">
      <c r="A22" s="12">
        <v>18</v>
      </c>
      <c r="B22" s="13">
        <v>0.0074</v>
      </c>
      <c r="C22" s="13">
        <v>0.0282</v>
      </c>
      <c r="D22" s="13">
        <v>0.1521</v>
      </c>
      <c r="E22" s="13">
        <v>0.477</v>
      </c>
      <c r="F22" s="13">
        <v>1.2015</v>
      </c>
      <c r="G22" s="13">
        <v>1.7613</v>
      </c>
      <c r="H22" s="13">
        <v>2.1937</v>
      </c>
      <c r="I22" s="13">
        <v>2.1905</v>
      </c>
      <c r="J22" s="13">
        <v>1.7541</v>
      </c>
      <c r="K22" s="13">
        <v>1.4825</v>
      </c>
      <c r="L22" s="13">
        <v>1.9959</v>
      </c>
      <c r="M22" s="13">
        <v>2.6206</v>
      </c>
      <c r="N22" s="14">
        <v>6.2118</v>
      </c>
      <c r="O22" s="29"/>
      <c r="P22" s="10"/>
      <c r="Q22" s="29"/>
      <c r="R22" s="10"/>
    </row>
    <row r="23" spans="1:18" ht="12.75">
      <c r="A23" s="12">
        <v>19</v>
      </c>
      <c r="B23" s="13">
        <v>0.0074</v>
      </c>
      <c r="C23" s="13">
        <v>0.0282</v>
      </c>
      <c r="D23" s="13">
        <v>0.1521</v>
      </c>
      <c r="E23" s="13">
        <v>0.477</v>
      </c>
      <c r="F23" s="13">
        <v>1.2015</v>
      </c>
      <c r="G23" s="13">
        <v>1.7613</v>
      </c>
      <c r="H23" s="13">
        <v>2.1937</v>
      </c>
      <c r="I23" s="13">
        <v>2.1905</v>
      </c>
      <c r="J23" s="13">
        <v>1.7541</v>
      </c>
      <c r="K23" s="13">
        <v>1.4825</v>
      </c>
      <c r="L23" s="13">
        <v>1.9959</v>
      </c>
      <c r="M23" s="13">
        <v>2.6206</v>
      </c>
      <c r="N23" s="14">
        <v>6.2118</v>
      </c>
      <c r="O23" s="29"/>
      <c r="P23" s="10"/>
      <c r="Q23" s="29"/>
      <c r="R23" s="10"/>
    </row>
    <row r="24" spans="1:18" ht="12.75">
      <c r="A24" s="12">
        <v>20</v>
      </c>
      <c r="B24" s="13">
        <v>0.0029</v>
      </c>
      <c r="C24" s="13">
        <v>0.0114</v>
      </c>
      <c r="D24" s="13">
        <v>0.0661</v>
      </c>
      <c r="E24" s="13">
        <v>0.2327</v>
      </c>
      <c r="F24" s="13">
        <v>0.7189</v>
      </c>
      <c r="G24" s="13">
        <v>1.2346</v>
      </c>
      <c r="H24" s="13">
        <v>1.7821</v>
      </c>
      <c r="I24" s="13">
        <v>1.8969</v>
      </c>
      <c r="J24" s="13">
        <v>1.5458</v>
      </c>
      <c r="K24" s="13">
        <v>1.3211</v>
      </c>
      <c r="L24" s="13">
        <v>1.9799</v>
      </c>
      <c r="M24" s="13">
        <v>3.7033</v>
      </c>
      <c r="N24" s="14">
        <v>9.897</v>
      </c>
      <c r="O24" s="29"/>
      <c r="P24" s="10"/>
      <c r="Q24" s="29"/>
      <c r="R24" s="10"/>
    </row>
    <row r="25" spans="1:18" ht="12.75">
      <c r="A25" s="12">
        <v>21</v>
      </c>
      <c r="B25" s="13">
        <v>0.0029</v>
      </c>
      <c r="C25" s="13">
        <v>0.0114</v>
      </c>
      <c r="D25" s="13">
        <v>0.0661</v>
      </c>
      <c r="E25" s="13">
        <v>0.2327</v>
      </c>
      <c r="F25" s="13">
        <v>0.7189</v>
      </c>
      <c r="G25" s="13">
        <v>1.2346</v>
      </c>
      <c r="H25" s="13">
        <v>1.7821</v>
      </c>
      <c r="I25" s="13">
        <v>1.8969</v>
      </c>
      <c r="J25" s="13">
        <v>1.5458</v>
      </c>
      <c r="K25" s="13">
        <v>1.3211</v>
      </c>
      <c r="L25" s="13">
        <v>1.9799</v>
      </c>
      <c r="M25" s="13">
        <v>3.7033</v>
      </c>
      <c r="N25" s="14">
        <v>9.897</v>
      </c>
      <c r="O25" s="29"/>
      <c r="P25" s="10"/>
      <c r="Q25" s="29"/>
      <c r="R25" s="10"/>
    </row>
    <row r="26" spans="1:18" ht="12.75">
      <c r="A26" s="12">
        <v>22</v>
      </c>
      <c r="B26" s="13">
        <v>0.0153</v>
      </c>
      <c r="C26" s="13">
        <v>0.0557</v>
      </c>
      <c r="D26" s="13">
        <v>0.2644</v>
      </c>
      <c r="E26" s="13">
        <v>0.6946</v>
      </c>
      <c r="F26" s="13">
        <v>1.4384</v>
      </c>
      <c r="G26" s="13">
        <v>2.0484</v>
      </c>
      <c r="H26" s="13">
        <v>2.5174</v>
      </c>
      <c r="I26" s="13">
        <v>2.3262</v>
      </c>
      <c r="J26" s="13">
        <v>1.9105</v>
      </c>
      <c r="K26" s="13">
        <v>1.7803</v>
      </c>
      <c r="L26" s="13">
        <v>2.0407</v>
      </c>
      <c r="M26" s="13">
        <v>1.2825</v>
      </c>
      <c r="N26" s="14">
        <v>3.2058</v>
      </c>
      <c r="O26" s="29"/>
      <c r="P26" s="29"/>
      <c r="Q26" s="29"/>
      <c r="R26" s="10"/>
    </row>
    <row r="27" spans="1:18" ht="12.75">
      <c r="A27" s="12">
        <v>23</v>
      </c>
      <c r="B27" s="13">
        <v>0.0142</v>
      </c>
      <c r="C27" s="13">
        <v>0.052</v>
      </c>
      <c r="D27" s="13">
        <v>0.2529</v>
      </c>
      <c r="E27" s="13">
        <v>0.6832</v>
      </c>
      <c r="F27" s="13">
        <v>1.4345</v>
      </c>
      <c r="G27" s="13">
        <v>2.0166</v>
      </c>
      <c r="H27" s="13">
        <v>2.4917</v>
      </c>
      <c r="I27" s="13">
        <v>2.2689</v>
      </c>
      <c r="J27" s="13">
        <v>1.6242</v>
      </c>
      <c r="K27" s="13">
        <v>1.6145</v>
      </c>
      <c r="L27" s="13">
        <v>2.4222</v>
      </c>
      <c r="M27" s="13">
        <v>1.37</v>
      </c>
      <c r="N27" s="14">
        <v>3.4221</v>
      </c>
      <c r="O27" s="29"/>
      <c r="P27" s="29"/>
      <c r="Q27" s="29"/>
      <c r="R27" s="10"/>
    </row>
    <row r="28" spans="1:18" ht="12.75">
      <c r="A28" s="12">
        <v>24</v>
      </c>
      <c r="B28" s="13">
        <v>0.0142</v>
      </c>
      <c r="C28" s="13">
        <v>0.052</v>
      </c>
      <c r="D28" s="13">
        <v>0.2529</v>
      </c>
      <c r="E28" s="13">
        <v>0.6832</v>
      </c>
      <c r="F28" s="13">
        <v>1.4345</v>
      </c>
      <c r="G28" s="13">
        <v>2.0166</v>
      </c>
      <c r="H28" s="13">
        <v>2.4917</v>
      </c>
      <c r="I28" s="13">
        <v>2.2689</v>
      </c>
      <c r="J28" s="13">
        <v>1.6242</v>
      </c>
      <c r="K28" s="13">
        <v>1.6145</v>
      </c>
      <c r="L28" s="13">
        <v>2.4222</v>
      </c>
      <c r="M28" s="13">
        <v>1.37</v>
      </c>
      <c r="N28" s="14">
        <v>3.4221</v>
      </c>
      <c r="O28" s="29"/>
      <c r="P28" s="29"/>
      <c r="Q28" s="29"/>
      <c r="R28" s="10"/>
    </row>
    <row r="29" spans="1:18" ht="12.75">
      <c r="A29" s="12">
        <v>25</v>
      </c>
      <c r="B29" s="13">
        <v>0.0105</v>
      </c>
      <c r="C29" s="13">
        <v>0.0396</v>
      </c>
      <c r="D29" s="13">
        <v>0.2054</v>
      </c>
      <c r="E29" s="13">
        <v>0.6085</v>
      </c>
      <c r="F29" s="13">
        <v>1.3958</v>
      </c>
      <c r="G29" s="13">
        <v>1.9067</v>
      </c>
      <c r="H29" s="13">
        <v>2.1503</v>
      </c>
      <c r="I29" s="13">
        <v>1.9046</v>
      </c>
      <c r="J29" s="13">
        <v>1.4153</v>
      </c>
      <c r="K29" s="13">
        <v>1.4971</v>
      </c>
      <c r="L29" s="13">
        <v>2.4975</v>
      </c>
      <c r="M29" s="13">
        <v>2.2227</v>
      </c>
      <c r="N29" s="14">
        <v>4.3045</v>
      </c>
      <c r="O29" s="29"/>
      <c r="P29" s="29"/>
      <c r="Q29" s="29"/>
      <c r="R29" s="10"/>
    </row>
    <row r="30" spans="1:18" ht="12.75">
      <c r="A30" s="12">
        <v>26</v>
      </c>
      <c r="B30" s="13">
        <v>0.0105</v>
      </c>
      <c r="C30" s="13">
        <v>0.0396</v>
      </c>
      <c r="D30" s="13">
        <v>0.2054</v>
      </c>
      <c r="E30" s="13">
        <v>0.6085</v>
      </c>
      <c r="F30" s="13">
        <v>1.3958</v>
      </c>
      <c r="G30" s="13">
        <v>1.9067</v>
      </c>
      <c r="H30" s="13">
        <v>2.1503</v>
      </c>
      <c r="I30" s="13">
        <v>1.9046</v>
      </c>
      <c r="J30" s="13">
        <v>1.4153</v>
      </c>
      <c r="K30" s="13">
        <v>1.4971</v>
      </c>
      <c r="L30" s="13">
        <v>2.4975</v>
      </c>
      <c r="M30" s="13">
        <v>2.2227</v>
      </c>
      <c r="N30" s="14">
        <v>4.3045</v>
      </c>
      <c r="O30" s="29"/>
      <c r="P30" s="29"/>
      <c r="Q30" s="29"/>
      <c r="R30" s="10"/>
    </row>
    <row r="31" spans="1:18" ht="12.75">
      <c r="A31" s="12">
        <v>27</v>
      </c>
      <c r="B31" s="13">
        <v>0.0041</v>
      </c>
      <c r="C31" s="13">
        <v>0.0158</v>
      </c>
      <c r="D31" s="13">
        <v>0.0896</v>
      </c>
      <c r="E31" s="13">
        <v>0.3063</v>
      </c>
      <c r="F31" s="13">
        <v>0.8896</v>
      </c>
      <c r="G31" s="13">
        <v>1.4278</v>
      </c>
      <c r="H31" s="13">
        <v>1.8199</v>
      </c>
      <c r="I31" s="13">
        <v>1.6689</v>
      </c>
      <c r="J31" s="13">
        <v>1.2409</v>
      </c>
      <c r="K31" s="13">
        <v>1.3592</v>
      </c>
      <c r="L31" s="13">
        <v>2.4457</v>
      </c>
      <c r="M31" s="13">
        <v>3.1452</v>
      </c>
      <c r="N31" s="14">
        <v>8.793</v>
      </c>
      <c r="O31" s="29"/>
      <c r="P31" s="29"/>
      <c r="Q31" s="29"/>
      <c r="R31" s="10"/>
    </row>
    <row r="32" spans="1:18" ht="12.75">
      <c r="A32" s="12">
        <v>28</v>
      </c>
      <c r="B32" s="13">
        <v>0.0041</v>
      </c>
      <c r="C32" s="13">
        <v>0.0158</v>
      </c>
      <c r="D32" s="13">
        <v>0.0896</v>
      </c>
      <c r="E32" s="13">
        <v>0.3063</v>
      </c>
      <c r="F32" s="13">
        <v>0.8896</v>
      </c>
      <c r="G32" s="13">
        <v>1.4278</v>
      </c>
      <c r="H32" s="13">
        <v>1.8199</v>
      </c>
      <c r="I32" s="13">
        <v>1.6689</v>
      </c>
      <c r="J32" s="13">
        <v>1.2409</v>
      </c>
      <c r="K32" s="13">
        <v>1.3592</v>
      </c>
      <c r="L32" s="13">
        <v>2.4457</v>
      </c>
      <c r="M32" s="13">
        <v>3.1452</v>
      </c>
      <c r="N32" s="14">
        <v>8.793</v>
      </c>
      <c r="O32" s="29"/>
      <c r="P32" s="29"/>
      <c r="Q32" s="29"/>
      <c r="R32" s="10"/>
    </row>
    <row r="33" spans="1:18" ht="12.75">
      <c r="A33" s="12">
        <v>29</v>
      </c>
      <c r="B33" s="13">
        <v>0.0218</v>
      </c>
      <c r="C33" s="13">
        <v>0.0771</v>
      </c>
      <c r="D33" s="13">
        <v>0.3394</v>
      </c>
      <c r="E33" s="13">
        <v>0.8161</v>
      </c>
      <c r="F33" s="13">
        <v>1.6124</v>
      </c>
      <c r="G33" s="13">
        <v>2.2237</v>
      </c>
      <c r="H33" s="13">
        <v>2.4129</v>
      </c>
      <c r="I33" s="13">
        <v>2.0941</v>
      </c>
      <c r="J33" s="13">
        <v>1.7724</v>
      </c>
      <c r="K33" s="13">
        <v>1.9963</v>
      </c>
      <c r="L33" s="13">
        <v>2.1258</v>
      </c>
      <c r="M33" s="13">
        <v>2.2695</v>
      </c>
      <c r="N33" s="14">
        <v>2.0584</v>
      </c>
      <c r="O33" s="29"/>
      <c r="P33" s="29"/>
      <c r="Q33" s="29"/>
      <c r="R33" s="10"/>
    </row>
    <row r="34" spans="1:18" ht="12.75">
      <c r="A34" s="12">
        <v>30</v>
      </c>
      <c r="B34" s="13">
        <v>0.0218</v>
      </c>
      <c r="C34" s="13">
        <v>0.0771</v>
      </c>
      <c r="D34" s="13">
        <v>0.3394</v>
      </c>
      <c r="E34" s="13">
        <v>0.8161</v>
      </c>
      <c r="F34" s="13">
        <v>1.6124</v>
      </c>
      <c r="G34" s="13">
        <v>2.2237</v>
      </c>
      <c r="H34" s="13">
        <v>2.4129</v>
      </c>
      <c r="I34" s="13">
        <v>2.0941</v>
      </c>
      <c r="J34" s="13">
        <v>1.7724</v>
      </c>
      <c r="K34" s="13">
        <v>1.9963</v>
      </c>
      <c r="L34" s="13">
        <v>2.1258</v>
      </c>
      <c r="M34" s="13">
        <v>2.2695</v>
      </c>
      <c r="N34" s="14">
        <v>2.0584</v>
      </c>
      <c r="O34" s="29"/>
      <c r="P34" s="29"/>
      <c r="Q34" s="29"/>
      <c r="R34" s="10"/>
    </row>
    <row r="35" spans="1:18" ht="12.75">
      <c r="A35" s="12">
        <v>31</v>
      </c>
      <c r="B35" s="13">
        <v>0.0194</v>
      </c>
      <c r="C35" s="13">
        <v>0.0697</v>
      </c>
      <c r="D35" s="13">
        <v>0.32</v>
      </c>
      <c r="E35" s="13">
        <v>0.8038</v>
      </c>
      <c r="F35" s="13">
        <v>1.5882</v>
      </c>
      <c r="G35" s="13">
        <v>2.1683</v>
      </c>
      <c r="H35" s="13">
        <v>2.3703</v>
      </c>
      <c r="I35" s="13">
        <v>1.8712</v>
      </c>
      <c r="J35" s="13">
        <v>1.4874</v>
      </c>
      <c r="K35" s="13">
        <v>1.8811</v>
      </c>
      <c r="L35" s="13">
        <v>2.3768</v>
      </c>
      <c r="M35" s="13">
        <v>2.3693</v>
      </c>
      <c r="N35" s="14">
        <v>2.2814</v>
      </c>
      <c r="O35" s="29"/>
      <c r="P35" s="29"/>
      <c r="Q35" s="29"/>
      <c r="R35" s="10"/>
    </row>
    <row r="36" spans="1:18" ht="12.75">
      <c r="A36" s="12">
        <v>32</v>
      </c>
      <c r="B36" s="13">
        <v>0.0194</v>
      </c>
      <c r="C36" s="13">
        <v>0.0697</v>
      </c>
      <c r="D36" s="13">
        <v>0.32</v>
      </c>
      <c r="E36" s="13">
        <v>0.8038</v>
      </c>
      <c r="F36" s="13">
        <v>1.5882</v>
      </c>
      <c r="G36" s="13">
        <v>2.1683</v>
      </c>
      <c r="H36" s="13">
        <v>2.3703</v>
      </c>
      <c r="I36" s="13">
        <v>1.8712</v>
      </c>
      <c r="J36" s="13">
        <v>1.4874</v>
      </c>
      <c r="K36" s="13">
        <v>1.8811</v>
      </c>
      <c r="L36" s="13">
        <v>2.3768</v>
      </c>
      <c r="M36" s="13">
        <v>2.3693</v>
      </c>
      <c r="N36" s="14">
        <v>2.2814</v>
      </c>
      <c r="O36" s="29"/>
      <c r="P36" s="29"/>
      <c r="Q36" s="29"/>
      <c r="R36" s="10"/>
    </row>
    <row r="37" spans="1:18" ht="12.75">
      <c r="A37" s="12">
        <v>33</v>
      </c>
      <c r="B37" s="13">
        <v>0.0141</v>
      </c>
      <c r="C37" s="13">
        <v>0.0522</v>
      </c>
      <c r="D37" s="13">
        <v>0.261</v>
      </c>
      <c r="E37" s="13">
        <v>0.7323</v>
      </c>
      <c r="F37" s="13">
        <v>1.5455</v>
      </c>
      <c r="G37" s="13">
        <v>1.9825</v>
      </c>
      <c r="H37" s="13">
        <v>2.0142</v>
      </c>
      <c r="I37" s="13">
        <v>1.5918</v>
      </c>
      <c r="J37" s="13">
        <v>1.3283</v>
      </c>
      <c r="K37" s="13">
        <v>1.7796</v>
      </c>
      <c r="L37" s="13">
        <v>2.4616</v>
      </c>
      <c r="M37" s="13">
        <v>3.4822</v>
      </c>
      <c r="N37" s="14">
        <v>3.5185</v>
      </c>
      <c r="O37" s="29"/>
      <c r="P37" s="29"/>
      <c r="Q37" s="29"/>
      <c r="R37" s="10"/>
    </row>
    <row r="38" spans="1:18" ht="12.75">
      <c r="A38" s="12">
        <v>34</v>
      </c>
      <c r="B38" s="13">
        <v>0.0141</v>
      </c>
      <c r="C38" s="13">
        <v>0.0522</v>
      </c>
      <c r="D38" s="13">
        <v>0.261</v>
      </c>
      <c r="E38" s="13">
        <v>0.7323</v>
      </c>
      <c r="F38" s="13">
        <v>1.5455</v>
      </c>
      <c r="G38" s="13">
        <v>1.9825</v>
      </c>
      <c r="H38" s="13">
        <v>2.0142</v>
      </c>
      <c r="I38" s="13">
        <v>1.5918</v>
      </c>
      <c r="J38" s="13">
        <v>1.3283</v>
      </c>
      <c r="K38" s="13">
        <v>1.7796</v>
      </c>
      <c r="L38" s="13">
        <v>2.4616</v>
      </c>
      <c r="M38" s="13">
        <v>3.4822</v>
      </c>
      <c r="N38" s="14">
        <v>3.5185</v>
      </c>
      <c r="O38" s="29"/>
      <c r="P38" s="29"/>
      <c r="Q38" s="29"/>
      <c r="R38" s="10"/>
    </row>
    <row r="39" spans="1:18" ht="12.75">
      <c r="A39" s="12">
        <v>35</v>
      </c>
      <c r="B39" s="13">
        <v>0.0054</v>
      </c>
      <c r="C39" s="13">
        <v>0.0208</v>
      </c>
      <c r="D39" s="13">
        <v>0.1158</v>
      </c>
      <c r="E39" s="13">
        <v>0.3839</v>
      </c>
      <c r="F39" s="13">
        <v>1.0466</v>
      </c>
      <c r="G39" s="13">
        <v>1.562</v>
      </c>
      <c r="H39" s="13">
        <v>1.7405</v>
      </c>
      <c r="I39" s="13">
        <v>1.3934</v>
      </c>
      <c r="J39" s="13">
        <v>1.1843</v>
      </c>
      <c r="K39" s="13">
        <v>1.6658</v>
      </c>
      <c r="L39" s="13">
        <v>2.3485</v>
      </c>
      <c r="M39" s="13">
        <v>4.1546</v>
      </c>
      <c r="N39" s="14">
        <v>8.5783</v>
      </c>
      <c r="O39" s="29"/>
      <c r="P39" s="29"/>
      <c r="Q39" s="29"/>
      <c r="R39" s="10"/>
    </row>
    <row r="40" spans="1:18" ht="12.75">
      <c r="A40" s="12">
        <v>36</v>
      </c>
      <c r="B40" s="13">
        <v>0.0054</v>
      </c>
      <c r="C40" s="13">
        <v>0.0208</v>
      </c>
      <c r="D40" s="13">
        <v>0.1158</v>
      </c>
      <c r="E40" s="13">
        <v>0.3839</v>
      </c>
      <c r="F40" s="13">
        <v>1.0466</v>
      </c>
      <c r="G40" s="13">
        <v>1.562</v>
      </c>
      <c r="H40" s="13">
        <v>1.7405</v>
      </c>
      <c r="I40" s="13">
        <v>1.3934</v>
      </c>
      <c r="J40" s="13">
        <v>1.1843</v>
      </c>
      <c r="K40" s="13">
        <v>1.6658</v>
      </c>
      <c r="L40" s="13">
        <v>2.3485</v>
      </c>
      <c r="M40" s="13">
        <v>4.1546</v>
      </c>
      <c r="N40" s="14">
        <v>8.5783</v>
      </c>
      <c r="O40" s="29"/>
      <c r="P40" s="29"/>
      <c r="Q40" s="29"/>
      <c r="R40" s="10"/>
    </row>
    <row r="41" spans="1:18" ht="13.5" thickBot="1">
      <c r="A41" s="17">
        <v>37</v>
      </c>
      <c r="B41" s="18">
        <v>0.0307</v>
      </c>
      <c r="C41" s="18">
        <v>0.1047</v>
      </c>
      <c r="D41" s="18">
        <v>0.4213</v>
      </c>
      <c r="E41" s="18">
        <v>0.9332</v>
      </c>
      <c r="F41" s="18">
        <v>1.8088</v>
      </c>
      <c r="G41" s="18">
        <v>2.3344</v>
      </c>
      <c r="H41" s="18">
        <v>2.3048</v>
      </c>
      <c r="I41" s="18">
        <v>1.895</v>
      </c>
      <c r="J41" s="18">
        <v>2.0117</v>
      </c>
      <c r="K41" s="18">
        <v>2.3825</v>
      </c>
      <c r="L41" s="18">
        <v>1.6022</v>
      </c>
      <c r="M41" s="18">
        <v>2.3758</v>
      </c>
      <c r="N41" s="19">
        <v>4.7985</v>
      </c>
      <c r="O41" s="29"/>
      <c r="P41" s="29"/>
      <c r="Q41" s="29"/>
      <c r="R41" s="10"/>
    </row>
    <row r="42" spans="13:18" ht="12.75">
      <c r="M42" s="10"/>
      <c r="N42" s="29"/>
      <c r="O42" s="29"/>
      <c r="P42" s="29"/>
      <c r="Q42" s="29"/>
      <c r="R42" s="10"/>
    </row>
    <row r="43" spans="1:18" ht="13.5" thickBot="1">
      <c r="A43" s="10" t="s">
        <v>19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M43" s="10"/>
      <c r="N43" s="29"/>
      <c r="O43" s="29"/>
      <c r="P43" s="29"/>
      <c r="Q43" s="29"/>
      <c r="R43" s="10"/>
    </row>
    <row r="44" spans="1:18" ht="63.75" customHeight="1">
      <c r="A44" s="11" t="s">
        <v>39</v>
      </c>
      <c r="B44" s="71">
        <v>0.005</v>
      </c>
      <c r="C44" s="71">
        <v>0.01</v>
      </c>
      <c r="D44" s="71">
        <v>0.025</v>
      </c>
      <c r="E44" s="71">
        <v>0.05</v>
      </c>
      <c r="F44" s="71">
        <v>0.1</v>
      </c>
      <c r="G44" s="71">
        <v>0.15</v>
      </c>
      <c r="H44" s="71">
        <v>0.225</v>
      </c>
      <c r="I44" s="71">
        <v>0.3</v>
      </c>
      <c r="J44" s="71">
        <v>0.4</v>
      </c>
      <c r="K44" s="71">
        <v>0.475</v>
      </c>
      <c r="L44" s="71">
        <v>0.6</v>
      </c>
      <c r="M44" s="71">
        <v>0.8</v>
      </c>
      <c r="N44" s="72">
        <v>0.95</v>
      </c>
      <c r="O44" s="29"/>
      <c r="P44" s="29"/>
      <c r="Q44" s="29"/>
      <c r="R44" s="10"/>
    </row>
    <row r="45" spans="1:18" ht="12.75">
      <c r="A45" s="12" t="s">
        <v>2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73"/>
      <c r="O45" s="29"/>
      <c r="P45" s="29"/>
      <c r="Q45" s="29"/>
      <c r="R45" s="10"/>
    </row>
    <row r="46" spans="1:22" ht="12.75">
      <c r="A46" s="12">
        <v>2</v>
      </c>
      <c r="B46" s="13">
        <v>0.0002</v>
      </c>
      <c r="C46" s="13">
        <v>0.0008</v>
      </c>
      <c r="D46" s="13">
        <v>0.0049</v>
      </c>
      <c r="E46" s="13">
        <v>0.0198</v>
      </c>
      <c r="F46" s="13">
        <v>0.0791</v>
      </c>
      <c r="G46" s="13">
        <v>0.1779</v>
      </c>
      <c r="H46" s="13">
        <v>0.4002</v>
      </c>
      <c r="I46" s="13">
        <v>0.7115</v>
      </c>
      <c r="J46" s="13">
        <v>1.265</v>
      </c>
      <c r="K46" s="13">
        <v>1.784</v>
      </c>
      <c r="L46" s="13">
        <v>2.795</v>
      </c>
      <c r="M46" s="13">
        <v>4.9016</v>
      </c>
      <c r="N46" s="14">
        <v>7.0047</v>
      </c>
      <c r="O46" s="29"/>
      <c r="P46" s="29"/>
      <c r="Q46" s="29"/>
      <c r="R46" s="32"/>
      <c r="S46" s="33"/>
      <c r="T46" s="33"/>
      <c r="U46" s="33"/>
      <c r="V46" s="33"/>
    </row>
    <row r="47" spans="1:22" ht="12.75">
      <c r="A47" s="12">
        <v>3</v>
      </c>
      <c r="B47" s="13">
        <v>0.0002</v>
      </c>
      <c r="C47" s="13">
        <v>0.0008</v>
      </c>
      <c r="D47" s="13">
        <v>0.0049</v>
      </c>
      <c r="E47" s="13">
        <v>0.0198</v>
      </c>
      <c r="F47" s="13">
        <v>0.0791</v>
      </c>
      <c r="G47" s="13">
        <v>0.1779</v>
      </c>
      <c r="H47" s="13">
        <v>0.4002</v>
      </c>
      <c r="I47" s="13">
        <v>0.7115</v>
      </c>
      <c r="J47" s="13">
        <v>1.265</v>
      </c>
      <c r="K47" s="13">
        <v>1.784</v>
      </c>
      <c r="L47" s="13">
        <v>2.795</v>
      </c>
      <c r="M47" s="13">
        <v>4.9016</v>
      </c>
      <c r="N47" s="14">
        <v>7.0047</v>
      </c>
      <c r="O47" s="29"/>
      <c r="P47" s="29"/>
      <c r="Q47" s="29"/>
      <c r="R47" s="32"/>
      <c r="S47" s="33"/>
      <c r="T47" s="33"/>
      <c r="U47" s="33"/>
      <c r="V47" s="33"/>
    </row>
    <row r="48" spans="1:22" ht="12.75">
      <c r="A48" s="12">
        <v>4</v>
      </c>
      <c r="B48" s="13">
        <v>0.0013</v>
      </c>
      <c r="C48" s="13">
        <v>0.0053</v>
      </c>
      <c r="D48" s="13">
        <v>0.0323</v>
      </c>
      <c r="E48" s="13">
        <v>0.1233</v>
      </c>
      <c r="F48" s="13">
        <v>0.446</v>
      </c>
      <c r="G48" s="13">
        <v>0.8995</v>
      </c>
      <c r="H48" s="13">
        <v>1.6576</v>
      </c>
      <c r="I48" s="13">
        <v>2.2736</v>
      </c>
      <c r="J48" s="13">
        <v>2.3508</v>
      </c>
      <c r="K48" s="13">
        <v>2.3725</v>
      </c>
      <c r="L48" s="13">
        <v>2.8241</v>
      </c>
      <c r="M48" s="13">
        <v>1.2605</v>
      </c>
      <c r="N48" s="14">
        <v>0.1041</v>
      </c>
      <c r="O48" s="29"/>
      <c r="P48" s="29"/>
      <c r="Q48" s="29"/>
      <c r="R48" s="32"/>
      <c r="S48" s="33"/>
      <c r="T48" s="33"/>
      <c r="U48" s="33"/>
      <c r="V48" s="33"/>
    </row>
    <row r="49" spans="1:22" ht="12.75">
      <c r="A49" s="12">
        <v>5</v>
      </c>
      <c r="B49" s="13">
        <v>0.0006</v>
      </c>
      <c r="C49" s="13">
        <v>0.0024</v>
      </c>
      <c r="D49" s="13">
        <v>0.0146</v>
      </c>
      <c r="E49" s="13">
        <v>0.0571</v>
      </c>
      <c r="F49" s="13">
        <v>0.2172</v>
      </c>
      <c r="G49" s="13">
        <v>0.4634</v>
      </c>
      <c r="H49" s="13">
        <v>0.9452</v>
      </c>
      <c r="I49" s="13">
        <v>1.4891</v>
      </c>
      <c r="J49" s="13">
        <v>2.1605</v>
      </c>
      <c r="K49" s="13">
        <v>2.5398</v>
      </c>
      <c r="L49" s="13">
        <v>2.8611</v>
      </c>
      <c r="M49" s="13">
        <v>2.4427</v>
      </c>
      <c r="N49" s="14">
        <v>0.7598</v>
      </c>
      <c r="O49" s="29"/>
      <c r="P49" s="29"/>
      <c r="Q49" s="29"/>
      <c r="R49" s="32"/>
      <c r="S49" s="33"/>
      <c r="T49" s="33"/>
      <c r="U49" s="33"/>
      <c r="V49" s="33"/>
    </row>
    <row r="50" spans="1:22" ht="12.75">
      <c r="A50" s="12">
        <v>6</v>
      </c>
      <c r="B50" s="13">
        <v>0.0006</v>
      </c>
      <c r="C50" s="13">
        <v>0.0024</v>
      </c>
      <c r="D50" s="13">
        <v>0.0146</v>
      </c>
      <c r="E50" s="13">
        <v>0.0571</v>
      </c>
      <c r="F50" s="13">
        <v>0.2172</v>
      </c>
      <c r="G50" s="13">
        <v>0.4634</v>
      </c>
      <c r="H50" s="13">
        <v>0.9452</v>
      </c>
      <c r="I50" s="13">
        <v>1.4891</v>
      </c>
      <c r="J50" s="13">
        <v>2.1605</v>
      </c>
      <c r="K50" s="13">
        <v>2.5398</v>
      </c>
      <c r="L50" s="13">
        <v>2.8611</v>
      </c>
      <c r="M50" s="13">
        <v>2.4427</v>
      </c>
      <c r="N50" s="14">
        <v>0.7598</v>
      </c>
      <c r="O50" s="29"/>
      <c r="P50" s="29"/>
      <c r="Q50" s="29"/>
      <c r="R50" s="32"/>
      <c r="S50" s="33"/>
      <c r="T50" s="33"/>
      <c r="U50" s="33"/>
      <c r="V50" s="33"/>
    </row>
    <row r="51" spans="1:22" ht="12.75">
      <c r="A51" s="12">
        <v>7</v>
      </c>
      <c r="B51" s="13">
        <v>0.0027</v>
      </c>
      <c r="C51" s="13">
        <v>0.0104</v>
      </c>
      <c r="D51" s="13">
        <v>0.0608</v>
      </c>
      <c r="E51" s="13">
        <v>0.2161</v>
      </c>
      <c r="F51" s="13">
        <v>0.68</v>
      </c>
      <c r="G51" s="13">
        <v>1.2</v>
      </c>
      <c r="H51" s="13">
        <v>1.8888</v>
      </c>
      <c r="I51" s="13">
        <v>2.4134</v>
      </c>
      <c r="J51" s="13">
        <v>2.7144</v>
      </c>
      <c r="K51" s="13">
        <v>2.5936</v>
      </c>
      <c r="L51" s="13">
        <v>1.8377</v>
      </c>
      <c r="M51" s="13">
        <v>1.1008</v>
      </c>
      <c r="N51" s="14">
        <v>8.3707</v>
      </c>
      <c r="O51" s="29"/>
      <c r="P51" s="29"/>
      <c r="Q51" s="29"/>
      <c r="R51" s="32"/>
      <c r="S51" s="33"/>
      <c r="T51" s="33"/>
      <c r="U51" s="33"/>
      <c r="V51" s="33"/>
    </row>
    <row r="52" spans="1:22" ht="12.75">
      <c r="A52" s="12">
        <v>8</v>
      </c>
      <c r="B52" s="13">
        <v>0.0027</v>
      </c>
      <c r="C52" s="13">
        <v>0.0104</v>
      </c>
      <c r="D52" s="13">
        <v>0.0608</v>
      </c>
      <c r="E52" s="13">
        <v>0.2161</v>
      </c>
      <c r="F52" s="13">
        <v>0.68</v>
      </c>
      <c r="G52" s="13">
        <v>1.2</v>
      </c>
      <c r="H52" s="13">
        <v>1.8888</v>
      </c>
      <c r="I52" s="13">
        <v>2.4134</v>
      </c>
      <c r="J52" s="13">
        <v>2.7144</v>
      </c>
      <c r="K52" s="13">
        <v>2.5936</v>
      </c>
      <c r="L52" s="13">
        <v>1.8377</v>
      </c>
      <c r="M52" s="13">
        <v>1.1008</v>
      </c>
      <c r="N52" s="14">
        <v>8.3707</v>
      </c>
      <c r="O52" s="29"/>
      <c r="P52" s="29"/>
      <c r="Q52" s="29"/>
      <c r="R52" s="32"/>
      <c r="S52" s="33"/>
      <c r="T52" s="33"/>
      <c r="U52" s="33"/>
      <c r="V52" s="33"/>
    </row>
    <row r="53" spans="1:22" ht="12.75">
      <c r="A53" s="12">
        <v>9</v>
      </c>
      <c r="B53" s="13">
        <v>0.0012</v>
      </c>
      <c r="C53" s="13">
        <v>0.0047</v>
      </c>
      <c r="D53" s="13">
        <v>0.0284</v>
      </c>
      <c r="E53" s="13">
        <v>0.1073</v>
      </c>
      <c r="F53" s="13">
        <v>0.3826</v>
      </c>
      <c r="G53" s="13">
        <v>0.7641</v>
      </c>
      <c r="H53" s="13">
        <v>1.4054</v>
      </c>
      <c r="I53" s="13">
        <v>1.9712</v>
      </c>
      <c r="J53" s="13">
        <v>2.32</v>
      </c>
      <c r="K53" s="13">
        <v>2.2173</v>
      </c>
      <c r="L53" s="13">
        <v>1.9183</v>
      </c>
      <c r="M53" s="13">
        <v>2.6748</v>
      </c>
      <c r="N53" s="14">
        <v>9.9504</v>
      </c>
      <c r="O53" s="29"/>
      <c r="P53" s="29"/>
      <c r="Q53" s="29"/>
      <c r="R53" s="32"/>
      <c r="S53" s="33"/>
      <c r="T53" s="33"/>
      <c r="U53" s="33"/>
      <c r="V53" s="33"/>
    </row>
    <row r="54" spans="1:22" ht="12.75">
      <c r="A54" s="12">
        <v>10</v>
      </c>
      <c r="B54" s="13">
        <v>0.0012</v>
      </c>
      <c r="C54" s="13">
        <v>0.0047</v>
      </c>
      <c r="D54" s="13">
        <v>0.0284</v>
      </c>
      <c r="E54" s="13">
        <v>0.1073</v>
      </c>
      <c r="F54" s="13">
        <v>0.3826</v>
      </c>
      <c r="G54" s="13">
        <v>0.7641</v>
      </c>
      <c r="H54" s="13">
        <v>1.4054</v>
      </c>
      <c r="I54" s="13">
        <v>1.9712</v>
      </c>
      <c r="J54" s="13">
        <v>2.32</v>
      </c>
      <c r="K54" s="13">
        <v>2.2173</v>
      </c>
      <c r="L54" s="13">
        <v>1.9183</v>
      </c>
      <c r="M54" s="13">
        <v>2.6748</v>
      </c>
      <c r="N54" s="14">
        <v>9.9504</v>
      </c>
      <c r="O54" s="29"/>
      <c r="P54" s="29"/>
      <c r="Q54" s="29"/>
      <c r="R54" s="32"/>
      <c r="S54" s="33"/>
      <c r="T54" s="33"/>
      <c r="U54" s="33"/>
      <c r="V54" s="33"/>
    </row>
    <row r="55" spans="1:22" ht="12.75">
      <c r="A55" s="12">
        <v>11</v>
      </c>
      <c r="B55" s="13">
        <v>0.0065</v>
      </c>
      <c r="C55" s="13">
        <v>0.0248</v>
      </c>
      <c r="D55" s="13">
        <v>0.1364</v>
      </c>
      <c r="E55" s="13">
        <v>0.4409</v>
      </c>
      <c r="F55" s="13">
        <v>1.1704</v>
      </c>
      <c r="G55" s="13">
        <v>1.7926</v>
      </c>
      <c r="H55" s="13">
        <v>2.3249</v>
      </c>
      <c r="I55" s="13">
        <v>2.3882</v>
      </c>
      <c r="J55" s="13">
        <v>2.4032</v>
      </c>
      <c r="K55" s="13">
        <v>2.4088</v>
      </c>
      <c r="L55" s="13">
        <v>1.2598</v>
      </c>
      <c r="M55" s="13">
        <v>2.7971</v>
      </c>
      <c r="N55" s="14">
        <v>1.0519</v>
      </c>
      <c r="O55" s="29"/>
      <c r="P55" s="29"/>
      <c r="Q55" s="29"/>
      <c r="R55" s="32"/>
      <c r="S55" s="33"/>
      <c r="T55" s="33"/>
      <c r="U55" s="33"/>
      <c r="V55" s="33"/>
    </row>
    <row r="56" spans="1:22" ht="12.75">
      <c r="A56" s="12">
        <v>12</v>
      </c>
      <c r="B56" s="13">
        <v>0.0048</v>
      </c>
      <c r="C56" s="13">
        <v>0.0186</v>
      </c>
      <c r="D56" s="13">
        <v>0.1042</v>
      </c>
      <c r="E56" s="13">
        <v>0.3491</v>
      </c>
      <c r="F56" s="13">
        <v>0.9847</v>
      </c>
      <c r="G56" s="13">
        <v>1.5772</v>
      </c>
      <c r="H56" s="13">
        <v>2.1582</v>
      </c>
      <c r="I56" s="13">
        <v>2.3954</v>
      </c>
      <c r="J56" s="13">
        <v>2.3351</v>
      </c>
      <c r="K56" s="13">
        <v>1.9073</v>
      </c>
      <c r="L56" s="13">
        <v>1.4641</v>
      </c>
      <c r="M56" s="13">
        <v>2.9259</v>
      </c>
      <c r="N56" s="14">
        <v>1.552</v>
      </c>
      <c r="O56" s="29"/>
      <c r="P56" s="29"/>
      <c r="Q56" s="29"/>
      <c r="R56" s="32"/>
      <c r="S56" s="33"/>
      <c r="T56" s="33"/>
      <c r="U56" s="33"/>
      <c r="V56" s="33"/>
    </row>
    <row r="57" spans="1:22" ht="12.75">
      <c r="A57" s="12">
        <v>13</v>
      </c>
      <c r="B57" s="13">
        <v>0.0048</v>
      </c>
      <c r="C57" s="13">
        <v>0.0186</v>
      </c>
      <c r="D57" s="13">
        <v>0.1042</v>
      </c>
      <c r="E57" s="13">
        <v>0.3491</v>
      </c>
      <c r="F57" s="13">
        <v>0.9847</v>
      </c>
      <c r="G57" s="13">
        <v>1.5772</v>
      </c>
      <c r="H57" s="13">
        <v>2.1582</v>
      </c>
      <c r="I57" s="13">
        <v>2.3954</v>
      </c>
      <c r="J57" s="13">
        <v>2.3351</v>
      </c>
      <c r="K57" s="13">
        <v>1.9073</v>
      </c>
      <c r="L57" s="13">
        <v>1.4641</v>
      </c>
      <c r="M57" s="13">
        <v>2.9259</v>
      </c>
      <c r="N57" s="14">
        <v>1.552</v>
      </c>
      <c r="O57" s="29"/>
      <c r="P57" s="29"/>
      <c r="Q57" s="29"/>
      <c r="R57" s="32"/>
      <c r="S57" s="33"/>
      <c r="T57" s="33"/>
      <c r="U57" s="33"/>
      <c r="V57" s="33"/>
    </row>
    <row r="58" spans="1:22" ht="12.75">
      <c r="A58" s="12">
        <v>14</v>
      </c>
      <c r="B58" s="13">
        <v>0.002</v>
      </c>
      <c r="C58" s="13">
        <v>0.0077</v>
      </c>
      <c r="D58" s="13">
        <v>0.0458</v>
      </c>
      <c r="E58" s="13">
        <v>0.1678</v>
      </c>
      <c r="F58" s="13">
        <v>0.562</v>
      </c>
      <c r="G58" s="13">
        <v>1.0511</v>
      </c>
      <c r="H58" s="13">
        <v>1.7365</v>
      </c>
      <c r="I58" s="13">
        <v>2.1478</v>
      </c>
      <c r="J58" s="13">
        <v>2.0013</v>
      </c>
      <c r="K58" s="13">
        <v>1.5471</v>
      </c>
      <c r="L58" s="13">
        <v>1.4883</v>
      </c>
      <c r="M58" s="13">
        <v>4.211</v>
      </c>
      <c r="N58" s="14">
        <v>4.2099</v>
      </c>
      <c r="O58" s="29"/>
      <c r="P58" s="29"/>
      <c r="Q58" s="29"/>
      <c r="R58" s="32"/>
      <c r="S58" s="33"/>
      <c r="T58" s="33"/>
      <c r="U58" s="33"/>
      <c r="V58" s="33"/>
    </row>
    <row r="59" spans="1:22" ht="12.75">
      <c r="A59" s="12">
        <v>15</v>
      </c>
      <c r="B59" s="13">
        <v>0.002</v>
      </c>
      <c r="C59" s="13">
        <v>0.0077</v>
      </c>
      <c r="D59" s="13">
        <v>0.0458</v>
      </c>
      <c r="E59" s="13">
        <v>0.1678</v>
      </c>
      <c r="F59" s="13">
        <v>0.562</v>
      </c>
      <c r="G59" s="13">
        <v>1.0511</v>
      </c>
      <c r="H59" s="13">
        <v>1.7365</v>
      </c>
      <c r="I59" s="13">
        <v>2.1478</v>
      </c>
      <c r="J59" s="13">
        <v>2.0013</v>
      </c>
      <c r="K59" s="13">
        <v>1.5471</v>
      </c>
      <c r="L59" s="13">
        <v>1.4883</v>
      </c>
      <c r="M59" s="13">
        <v>4.211</v>
      </c>
      <c r="N59" s="14">
        <v>4.2099</v>
      </c>
      <c r="O59" s="29"/>
      <c r="P59" s="29"/>
      <c r="Q59" s="29"/>
      <c r="R59" s="32"/>
      <c r="S59" s="33"/>
      <c r="T59" s="33"/>
      <c r="U59" s="33"/>
      <c r="V59" s="33"/>
    </row>
    <row r="60" spans="1:22" ht="12.75">
      <c r="A60" s="12">
        <v>16</v>
      </c>
      <c r="B60" s="13">
        <v>0.0098</v>
      </c>
      <c r="C60" s="13">
        <v>0.0365</v>
      </c>
      <c r="D60" s="13">
        <v>0.1879</v>
      </c>
      <c r="E60" s="13">
        <v>0.549</v>
      </c>
      <c r="F60" s="13">
        <v>1.2513</v>
      </c>
      <c r="G60" s="13">
        <v>1.8015</v>
      </c>
      <c r="H60" s="13">
        <v>2.4539</v>
      </c>
      <c r="I60" s="13">
        <v>2.6439</v>
      </c>
      <c r="J60" s="13">
        <v>2.2012</v>
      </c>
      <c r="K60" s="13">
        <v>1.7041</v>
      </c>
      <c r="L60" s="13">
        <v>1.7757</v>
      </c>
      <c r="M60" s="13">
        <v>2.0721</v>
      </c>
      <c r="N60" s="14">
        <v>4.9828</v>
      </c>
      <c r="O60" s="29"/>
      <c r="P60" s="29"/>
      <c r="Q60" s="29"/>
      <c r="R60" s="32"/>
      <c r="S60" s="33"/>
      <c r="T60" s="33"/>
      <c r="U60" s="33"/>
      <c r="V60" s="33"/>
    </row>
    <row r="61" spans="1:22" ht="12.75">
      <c r="A61" s="12">
        <v>17</v>
      </c>
      <c r="B61" s="13">
        <v>0.0098</v>
      </c>
      <c r="C61" s="13">
        <v>0.0365</v>
      </c>
      <c r="D61" s="13">
        <v>0.1879</v>
      </c>
      <c r="E61" s="13">
        <v>0.549</v>
      </c>
      <c r="F61" s="13">
        <v>1.2513</v>
      </c>
      <c r="G61" s="13">
        <v>1.8015</v>
      </c>
      <c r="H61" s="13">
        <v>2.4539</v>
      </c>
      <c r="I61" s="13">
        <v>2.6439</v>
      </c>
      <c r="J61" s="13">
        <v>2.2012</v>
      </c>
      <c r="K61" s="13">
        <v>1.7041</v>
      </c>
      <c r="L61" s="13">
        <v>1.7757</v>
      </c>
      <c r="M61" s="13">
        <v>2.0721</v>
      </c>
      <c r="N61" s="14">
        <v>4.9828</v>
      </c>
      <c r="O61" s="29"/>
      <c r="P61" s="29"/>
      <c r="Q61" s="29"/>
      <c r="R61" s="32"/>
      <c r="S61" s="33"/>
      <c r="T61" s="33"/>
      <c r="U61" s="33"/>
      <c r="V61" s="33"/>
    </row>
    <row r="62" spans="1:22" ht="12.75">
      <c r="A62" s="12">
        <v>18</v>
      </c>
      <c r="B62" s="13">
        <v>0.0074</v>
      </c>
      <c r="C62" s="13">
        <v>0.0283</v>
      </c>
      <c r="D62" s="13">
        <v>0.1533</v>
      </c>
      <c r="E62" s="13">
        <v>0.4848</v>
      </c>
      <c r="F62" s="13">
        <v>1.2415</v>
      </c>
      <c r="G62" s="13">
        <v>1.8473</v>
      </c>
      <c r="H62" s="13">
        <v>2.2975</v>
      </c>
      <c r="I62" s="13">
        <v>2.2406</v>
      </c>
      <c r="J62" s="13">
        <v>1.806</v>
      </c>
      <c r="K62" s="13">
        <v>1.478</v>
      </c>
      <c r="L62" s="13">
        <v>1.9494</v>
      </c>
      <c r="M62" s="13">
        <v>2.4838</v>
      </c>
      <c r="N62" s="14">
        <v>6.0658</v>
      </c>
      <c r="O62" s="29"/>
      <c r="P62" s="29"/>
      <c r="Q62" s="29"/>
      <c r="R62" s="32"/>
      <c r="S62" s="33"/>
      <c r="T62" s="33"/>
      <c r="U62" s="33"/>
      <c r="V62" s="33"/>
    </row>
    <row r="63" spans="1:22" ht="12.75">
      <c r="A63" s="12">
        <v>19</v>
      </c>
      <c r="B63" s="13">
        <v>0.0074</v>
      </c>
      <c r="C63" s="13">
        <v>0.0283</v>
      </c>
      <c r="D63" s="13">
        <v>0.1533</v>
      </c>
      <c r="E63" s="13">
        <v>0.4848</v>
      </c>
      <c r="F63" s="13">
        <v>1.2415</v>
      </c>
      <c r="G63" s="13">
        <v>1.8473</v>
      </c>
      <c r="H63" s="13">
        <v>2.2975</v>
      </c>
      <c r="I63" s="13">
        <v>2.2406</v>
      </c>
      <c r="J63" s="13">
        <v>1.806</v>
      </c>
      <c r="K63" s="13">
        <v>1.478</v>
      </c>
      <c r="L63" s="13">
        <v>1.9494</v>
      </c>
      <c r="M63" s="13">
        <v>2.4838</v>
      </c>
      <c r="N63" s="14">
        <v>6.0658</v>
      </c>
      <c r="O63" s="29"/>
      <c r="P63" s="29"/>
      <c r="Q63" s="29"/>
      <c r="R63" s="32"/>
      <c r="S63" s="33"/>
      <c r="T63" s="33"/>
      <c r="U63" s="33"/>
      <c r="V63" s="33"/>
    </row>
    <row r="64" spans="1:22" ht="12.75">
      <c r="A64" s="12">
        <v>20</v>
      </c>
      <c r="B64" s="13">
        <v>0.0029</v>
      </c>
      <c r="C64" s="13">
        <v>0.0114</v>
      </c>
      <c r="D64" s="13">
        <v>0.0666</v>
      </c>
      <c r="E64" s="13">
        <v>0.2366</v>
      </c>
      <c r="F64" s="13">
        <v>0.7449</v>
      </c>
      <c r="G64" s="13">
        <v>1.3049</v>
      </c>
      <c r="H64" s="13">
        <v>1.9248</v>
      </c>
      <c r="I64" s="13">
        <v>2.076</v>
      </c>
      <c r="J64" s="13">
        <v>1.5386</v>
      </c>
      <c r="K64" s="13">
        <v>1.1179</v>
      </c>
      <c r="L64" s="13">
        <v>1.9068</v>
      </c>
      <c r="M64" s="13">
        <v>3.6219</v>
      </c>
      <c r="N64" s="14">
        <v>9.0552</v>
      </c>
      <c r="O64" s="29"/>
      <c r="P64" s="29"/>
      <c r="Q64" s="29"/>
      <c r="R64" s="32"/>
      <c r="S64" s="33"/>
      <c r="T64" s="33"/>
      <c r="U64" s="33"/>
      <c r="V64" s="33"/>
    </row>
    <row r="65" spans="1:22" ht="12.75">
      <c r="A65" s="12">
        <v>21</v>
      </c>
      <c r="B65" s="13">
        <v>0.0029</v>
      </c>
      <c r="C65" s="13">
        <v>0.0114</v>
      </c>
      <c r="D65" s="13">
        <v>0.0666</v>
      </c>
      <c r="E65" s="13">
        <v>0.2366</v>
      </c>
      <c r="F65" s="13">
        <v>0.7449</v>
      </c>
      <c r="G65" s="13">
        <v>1.3049</v>
      </c>
      <c r="H65" s="13">
        <v>1.9248</v>
      </c>
      <c r="I65" s="13">
        <v>2.076</v>
      </c>
      <c r="J65" s="13">
        <v>1.5386</v>
      </c>
      <c r="K65" s="13">
        <v>1.1179</v>
      </c>
      <c r="L65" s="13">
        <v>1.9068</v>
      </c>
      <c r="M65" s="13">
        <v>3.6219</v>
      </c>
      <c r="N65" s="14">
        <v>9.0552</v>
      </c>
      <c r="O65" s="29"/>
      <c r="P65" s="29"/>
      <c r="Q65" s="29"/>
      <c r="R65" s="32"/>
      <c r="S65" s="33"/>
      <c r="T65" s="33"/>
      <c r="U65" s="33"/>
      <c r="V65" s="33"/>
    </row>
    <row r="66" spans="1:22" ht="12.75">
      <c r="A66" s="12">
        <v>22</v>
      </c>
      <c r="B66" s="13">
        <v>0.0173</v>
      </c>
      <c r="C66" s="13">
        <v>0.0629</v>
      </c>
      <c r="D66" s="13">
        <v>0.3</v>
      </c>
      <c r="E66" s="13">
        <v>0.7947</v>
      </c>
      <c r="F66" s="13">
        <v>1.6503</v>
      </c>
      <c r="G66" s="13">
        <v>2.2214</v>
      </c>
      <c r="H66" s="13">
        <v>2.246</v>
      </c>
      <c r="I66" s="13">
        <v>2.0247</v>
      </c>
      <c r="J66" s="13">
        <v>2.4011</v>
      </c>
      <c r="K66" s="13">
        <v>1.7549</v>
      </c>
      <c r="L66" s="13">
        <v>2.1361</v>
      </c>
      <c r="M66" s="13">
        <v>1.2454</v>
      </c>
      <c r="N66" s="14">
        <v>3.3724</v>
      </c>
      <c r="O66" s="10"/>
      <c r="P66" s="10"/>
      <c r="Q66" s="10"/>
      <c r="R66" s="32"/>
      <c r="S66" s="33"/>
      <c r="T66" s="33"/>
      <c r="U66" s="33"/>
      <c r="V66" s="33"/>
    </row>
    <row r="67" spans="1:22" ht="12.75">
      <c r="A67" s="12">
        <v>23</v>
      </c>
      <c r="B67" s="13">
        <v>0.0142</v>
      </c>
      <c r="C67" s="13">
        <v>0.0521</v>
      </c>
      <c r="D67" s="13">
        <v>0.2539</v>
      </c>
      <c r="E67" s="13">
        <v>0.6879</v>
      </c>
      <c r="F67" s="13">
        <v>1.4426</v>
      </c>
      <c r="G67" s="13">
        <v>2.0209</v>
      </c>
      <c r="H67" s="13">
        <v>2.5265</v>
      </c>
      <c r="I67" s="13">
        <v>2.3803</v>
      </c>
      <c r="J67" s="13">
        <v>1.7615</v>
      </c>
      <c r="K67" s="13">
        <v>1.5837</v>
      </c>
      <c r="L67" s="13">
        <v>2.3579</v>
      </c>
      <c r="M67" s="13">
        <v>1.389</v>
      </c>
      <c r="N67" s="14">
        <v>3.386</v>
      </c>
      <c r="O67" s="32"/>
      <c r="P67" s="32"/>
      <c r="Q67" s="32"/>
      <c r="R67" s="32"/>
      <c r="S67" s="33"/>
      <c r="T67" s="33"/>
      <c r="U67" s="33"/>
      <c r="V67" s="33"/>
    </row>
    <row r="68" spans="1:22" ht="12.75">
      <c r="A68" s="12">
        <v>24</v>
      </c>
      <c r="B68" s="13">
        <v>0.0142</v>
      </c>
      <c r="C68" s="13">
        <v>0.0521</v>
      </c>
      <c r="D68" s="13">
        <v>0.2539</v>
      </c>
      <c r="E68" s="13">
        <v>0.6879</v>
      </c>
      <c r="F68" s="13">
        <v>1.4426</v>
      </c>
      <c r="G68" s="13">
        <v>2.0209</v>
      </c>
      <c r="H68" s="13">
        <v>2.5265</v>
      </c>
      <c r="I68" s="13">
        <v>2.3803</v>
      </c>
      <c r="J68" s="13">
        <v>1.7615</v>
      </c>
      <c r="K68" s="13">
        <v>1.5837</v>
      </c>
      <c r="L68" s="13">
        <v>2.3579</v>
      </c>
      <c r="M68" s="13">
        <v>1.389</v>
      </c>
      <c r="N68" s="14">
        <v>3.386</v>
      </c>
      <c r="O68" s="32"/>
      <c r="P68" s="32"/>
      <c r="Q68" s="32"/>
      <c r="R68" s="32"/>
      <c r="S68" s="33"/>
      <c r="T68" s="33"/>
      <c r="U68" s="33"/>
      <c r="V68" s="33"/>
    </row>
    <row r="69" spans="1:22" ht="12.75">
      <c r="A69" s="12">
        <v>25</v>
      </c>
      <c r="B69" s="13">
        <v>0.0106</v>
      </c>
      <c r="C69" s="13">
        <v>0.0397</v>
      </c>
      <c r="D69" s="13">
        <v>0.2071</v>
      </c>
      <c r="E69" s="13">
        <v>0.6189</v>
      </c>
      <c r="F69" s="13">
        <v>1.446</v>
      </c>
      <c r="G69" s="13">
        <v>2.0106</v>
      </c>
      <c r="H69" s="13">
        <v>2.2843</v>
      </c>
      <c r="I69" s="13">
        <v>1.9552</v>
      </c>
      <c r="J69" s="13">
        <v>1.394</v>
      </c>
      <c r="K69" s="13">
        <v>1.4688</v>
      </c>
      <c r="L69" s="13">
        <v>2.4212</v>
      </c>
      <c r="M69" s="13">
        <v>2.1735</v>
      </c>
      <c r="N69" s="14">
        <v>4.2581</v>
      </c>
      <c r="O69" s="32"/>
      <c r="P69" s="32"/>
      <c r="Q69" s="32"/>
      <c r="R69" s="32"/>
      <c r="S69" s="33"/>
      <c r="T69" s="33"/>
      <c r="U69" s="33"/>
      <c r="V69" s="33"/>
    </row>
    <row r="70" spans="1:22" ht="12.75">
      <c r="A70" s="12">
        <v>26</v>
      </c>
      <c r="B70" s="13">
        <v>0.0106</v>
      </c>
      <c r="C70" s="13">
        <v>0.0397</v>
      </c>
      <c r="D70" s="13">
        <v>0.2071</v>
      </c>
      <c r="E70" s="13">
        <v>0.6189</v>
      </c>
      <c r="F70" s="13">
        <v>1.446</v>
      </c>
      <c r="G70" s="13">
        <v>2.0106</v>
      </c>
      <c r="H70" s="13">
        <v>2.2843</v>
      </c>
      <c r="I70" s="13">
        <v>1.9552</v>
      </c>
      <c r="J70" s="13">
        <v>1.394</v>
      </c>
      <c r="K70" s="13">
        <v>1.4688</v>
      </c>
      <c r="L70" s="13">
        <v>2.4212</v>
      </c>
      <c r="M70" s="13">
        <v>2.1735</v>
      </c>
      <c r="N70" s="14">
        <v>4.2581</v>
      </c>
      <c r="O70" s="32"/>
      <c r="P70" s="32"/>
      <c r="Q70" s="32"/>
      <c r="R70" s="32"/>
      <c r="S70" s="33"/>
      <c r="T70" s="33"/>
      <c r="U70" s="33"/>
      <c r="V70" s="33"/>
    </row>
    <row r="71" spans="1:22" ht="12.75">
      <c r="A71" s="12">
        <v>27</v>
      </c>
      <c r="B71" s="13">
        <v>0.0041</v>
      </c>
      <c r="C71" s="13">
        <v>0.0158</v>
      </c>
      <c r="D71" s="13">
        <v>0.0904</v>
      </c>
      <c r="E71" s="13">
        <v>0.3115</v>
      </c>
      <c r="F71" s="13">
        <v>0.9225</v>
      </c>
      <c r="G71" s="13">
        <v>1.5085</v>
      </c>
      <c r="H71" s="13">
        <v>1.9675</v>
      </c>
      <c r="I71" s="13">
        <v>1.8303</v>
      </c>
      <c r="J71" s="13">
        <v>1.2059</v>
      </c>
      <c r="K71" s="13">
        <v>1.1581</v>
      </c>
      <c r="L71" s="13">
        <v>2.3749</v>
      </c>
      <c r="M71" s="13">
        <v>2.9665</v>
      </c>
      <c r="N71" s="14">
        <v>8.529</v>
      </c>
      <c r="O71" s="32"/>
      <c r="P71" s="32"/>
      <c r="Q71" s="32"/>
      <c r="R71" s="32"/>
      <c r="S71" s="33"/>
      <c r="T71" s="33"/>
      <c r="U71" s="33"/>
      <c r="V71" s="33"/>
    </row>
    <row r="72" spans="1:22" ht="12.75">
      <c r="A72" s="12">
        <v>28</v>
      </c>
      <c r="B72" s="13">
        <v>0.0041</v>
      </c>
      <c r="C72" s="13">
        <v>0.0158</v>
      </c>
      <c r="D72" s="13">
        <v>0.0904</v>
      </c>
      <c r="E72" s="13">
        <v>0.3115</v>
      </c>
      <c r="F72" s="13">
        <v>0.9225</v>
      </c>
      <c r="G72" s="13">
        <v>1.5085</v>
      </c>
      <c r="H72" s="13">
        <v>1.9675</v>
      </c>
      <c r="I72" s="13">
        <v>1.8303</v>
      </c>
      <c r="J72" s="13">
        <v>1.2059</v>
      </c>
      <c r="K72" s="13">
        <v>1.1581</v>
      </c>
      <c r="L72" s="13">
        <v>2.3749</v>
      </c>
      <c r="M72" s="13">
        <v>2.9665</v>
      </c>
      <c r="N72" s="14">
        <v>8.529</v>
      </c>
      <c r="O72" s="33"/>
      <c r="P72" s="33"/>
      <c r="Q72" s="33"/>
      <c r="R72" s="33"/>
      <c r="S72" s="33"/>
      <c r="T72" s="33"/>
      <c r="U72" s="33"/>
      <c r="V72" s="33"/>
    </row>
    <row r="73" spans="1:22" ht="12.75">
      <c r="A73" s="12">
        <v>29</v>
      </c>
      <c r="B73" s="13">
        <v>0.0227</v>
      </c>
      <c r="C73" s="13">
        <v>0.0795</v>
      </c>
      <c r="D73" s="13">
        <v>0.3581</v>
      </c>
      <c r="E73" s="13">
        <v>0.8458</v>
      </c>
      <c r="F73" s="13">
        <v>1.612</v>
      </c>
      <c r="G73" s="13">
        <v>2.155</v>
      </c>
      <c r="H73" s="13">
        <v>2.1854</v>
      </c>
      <c r="I73" s="13">
        <v>2.0059</v>
      </c>
      <c r="J73" s="13">
        <v>1.8194</v>
      </c>
      <c r="K73" s="13">
        <v>1.756</v>
      </c>
      <c r="L73" s="13">
        <v>2.1142</v>
      </c>
      <c r="M73" s="13">
        <v>2.2599</v>
      </c>
      <c r="N73" s="14">
        <v>2.1398</v>
      </c>
      <c r="O73" s="33"/>
      <c r="P73" s="33"/>
      <c r="Q73" s="33"/>
      <c r="R73" s="33"/>
      <c r="S73" s="33"/>
      <c r="T73" s="33"/>
      <c r="U73" s="33"/>
      <c r="V73" s="33"/>
    </row>
    <row r="74" spans="1:22" ht="12.75">
      <c r="A74" s="12">
        <v>30</v>
      </c>
      <c r="B74" s="13">
        <v>0.0227</v>
      </c>
      <c r="C74" s="13">
        <v>0.0795</v>
      </c>
      <c r="D74" s="13">
        <v>0.3581</v>
      </c>
      <c r="E74" s="13">
        <v>0.8458</v>
      </c>
      <c r="F74" s="13">
        <v>1.612</v>
      </c>
      <c r="G74" s="13">
        <v>2.155</v>
      </c>
      <c r="H74" s="13">
        <v>2.1854</v>
      </c>
      <c r="I74" s="13">
        <v>2.0059</v>
      </c>
      <c r="J74" s="13">
        <v>1.8194</v>
      </c>
      <c r="K74" s="13">
        <v>1.756</v>
      </c>
      <c r="L74" s="13">
        <v>2.1142</v>
      </c>
      <c r="M74" s="13">
        <v>2.2599</v>
      </c>
      <c r="N74" s="14">
        <v>2.1398</v>
      </c>
      <c r="O74" s="33"/>
      <c r="P74" s="33"/>
      <c r="Q74" s="33"/>
      <c r="R74" s="33"/>
      <c r="S74" s="33"/>
      <c r="T74" s="33"/>
      <c r="U74" s="33"/>
      <c r="V74" s="33"/>
    </row>
    <row r="75" spans="1:22" ht="12.75">
      <c r="A75" s="12">
        <v>31</v>
      </c>
      <c r="B75" s="13">
        <v>0.0203</v>
      </c>
      <c r="C75" s="13">
        <v>0.0733</v>
      </c>
      <c r="D75" s="13">
        <v>0.3378</v>
      </c>
      <c r="E75" s="13">
        <v>0.8489</v>
      </c>
      <c r="F75" s="13">
        <v>1.6996</v>
      </c>
      <c r="G75" s="13">
        <v>2.331</v>
      </c>
      <c r="H75" s="13">
        <v>2.5144</v>
      </c>
      <c r="I75" s="13">
        <v>2.0125</v>
      </c>
      <c r="J75" s="13">
        <v>1.6581</v>
      </c>
      <c r="K75" s="13">
        <v>1.9681</v>
      </c>
      <c r="L75" s="13">
        <v>2.4051</v>
      </c>
      <c r="M75" s="13">
        <v>2.4017</v>
      </c>
      <c r="N75" s="14">
        <v>2.3807</v>
      </c>
      <c r="O75" s="33"/>
      <c r="P75" s="33"/>
      <c r="Q75" s="33"/>
      <c r="R75" s="33"/>
      <c r="S75" s="33"/>
      <c r="T75" s="33"/>
      <c r="U75" s="33"/>
      <c r="V75" s="33"/>
    </row>
    <row r="76" spans="1:22" ht="12.75">
      <c r="A76" s="12">
        <v>32</v>
      </c>
      <c r="B76" s="13">
        <v>0.0203</v>
      </c>
      <c r="C76" s="13">
        <v>0.0733</v>
      </c>
      <c r="D76" s="13">
        <v>0.3378</v>
      </c>
      <c r="E76" s="13">
        <v>0.8489</v>
      </c>
      <c r="F76" s="13">
        <v>1.6996</v>
      </c>
      <c r="G76" s="13">
        <v>2.331</v>
      </c>
      <c r="H76" s="13">
        <v>2.5144</v>
      </c>
      <c r="I76" s="13">
        <v>2.0125</v>
      </c>
      <c r="J76" s="13">
        <v>1.6581</v>
      </c>
      <c r="K76" s="13">
        <v>1.9681</v>
      </c>
      <c r="L76" s="13">
        <v>2.4051</v>
      </c>
      <c r="M76" s="13">
        <v>2.4017</v>
      </c>
      <c r="N76" s="14">
        <v>2.3807</v>
      </c>
      <c r="O76" s="33"/>
      <c r="P76" s="33"/>
      <c r="Q76" s="33"/>
      <c r="R76" s="33"/>
      <c r="S76" s="33"/>
      <c r="T76" s="33"/>
      <c r="U76" s="33"/>
      <c r="V76" s="33"/>
    </row>
    <row r="77" spans="1:22" ht="12.75">
      <c r="A77" s="12">
        <v>33</v>
      </c>
      <c r="B77" s="13">
        <v>0.0141</v>
      </c>
      <c r="C77" s="13">
        <v>0.0525</v>
      </c>
      <c r="D77" s="13">
        <v>0.2644</v>
      </c>
      <c r="E77" s="13">
        <v>0.7502</v>
      </c>
      <c r="F77" s="13">
        <v>1.6038</v>
      </c>
      <c r="G77" s="13">
        <v>2.0928</v>
      </c>
      <c r="H77" s="13">
        <v>2.1358</v>
      </c>
      <c r="I77" s="13">
        <v>1.6337</v>
      </c>
      <c r="J77" s="13">
        <v>1.2581</v>
      </c>
      <c r="K77" s="13">
        <v>1.7743</v>
      </c>
      <c r="L77" s="13">
        <v>2.3346</v>
      </c>
      <c r="M77" s="13">
        <v>3.2199</v>
      </c>
      <c r="N77" s="14">
        <v>3.3244</v>
      </c>
      <c r="O77" s="33"/>
      <c r="P77" s="33"/>
      <c r="Q77" s="33"/>
      <c r="R77" s="33"/>
      <c r="S77" s="33"/>
      <c r="T77" s="33"/>
      <c r="U77" s="33"/>
      <c r="V77" s="33"/>
    </row>
    <row r="78" spans="1:22" ht="12.75">
      <c r="A78" s="12">
        <v>34</v>
      </c>
      <c r="B78" s="13">
        <v>0.0141</v>
      </c>
      <c r="C78" s="13">
        <v>0.0525</v>
      </c>
      <c r="D78" s="13">
        <v>0.2644</v>
      </c>
      <c r="E78" s="13">
        <v>0.7502</v>
      </c>
      <c r="F78" s="13">
        <v>1.6038</v>
      </c>
      <c r="G78" s="13">
        <v>2.0928</v>
      </c>
      <c r="H78" s="13">
        <v>2.1358</v>
      </c>
      <c r="I78" s="13">
        <v>1.6337</v>
      </c>
      <c r="J78" s="13">
        <v>1.2581</v>
      </c>
      <c r="K78" s="13">
        <v>1.7743</v>
      </c>
      <c r="L78" s="13">
        <v>2.3346</v>
      </c>
      <c r="M78" s="13">
        <v>3.2199</v>
      </c>
      <c r="N78" s="14">
        <v>3.3244</v>
      </c>
      <c r="O78" s="33"/>
      <c r="P78" s="33"/>
      <c r="Q78" s="33"/>
      <c r="R78" s="33"/>
      <c r="S78" s="33"/>
      <c r="T78" s="33"/>
      <c r="U78" s="33"/>
      <c r="V78" s="33"/>
    </row>
    <row r="79" spans="1:22" ht="12.75">
      <c r="A79" s="12">
        <v>35</v>
      </c>
      <c r="B79" s="13">
        <v>0.0056</v>
      </c>
      <c r="C79" s="13">
        <v>0.0216</v>
      </c>
      <c r="D79" s="13">
        <v>0.1213</v>
      </c>
      <c r="E79" s="13">
        <v>0.4109</v>
      </c>
      <c r="F79" s="13">
        <v>1.1423</v>
      </c>
      <c r="G79" s="13">
        <v>1.7049</v>
      </c>
      <c r="H79" s="13">
        <v>1.9864</v>
      </c>
      <c r="I79" s="13">
        <v>1.5681</v>
      </c>
      <c r="J79" s="13">
        <v>1.1917</v>
      </c>
      <c r="K79" s="13">
        <v>1.533</v>
      </c>
      <c r="L79" s="13">
        <v>2.3785</v>
      </c>
      <c r="M79" s="13">
        <v>4.1689</v>
      </c>
      <c r="N79" s="14">
        <v>8.6339</v>
      </c>
      <c r="O79" s="33"/>
      <c r="P79" s="33"/>
      <c r="Q79" s="33"/>
      <c r="R79" s="33"/>
      <c r="S79" s="33"/>
      <c r="T79" s="33"/>
      <c r="U79" s="33"/>
      <c r="V79" s="33"/>
    </row>
    <row r="80" spans="1:22" ht="12.75">
      <c r="A80" s="12">
        <v>36</v>
      </c>
      <c r="B80" s="13">
        <v>0.0056</v>
      </c>
      <c r="C80" s="13">
        <v>0.0216</v>
      </c>
      <c r="D80" s="13">
        <v>0.1213</v>
      </c>
      <c r="E80" s="13">
        <v>0.4109</v>
      </c>
      <c r="F80" s="13">
        <v>1.1423</v>
      </c>
      <c r="G80" s="13">
        <v>1.7049</v>
      </c>
      <c r="H80" s="13">
        <v>1.9864</v>
      </c>
      <c r="I80" s="13">
        <v>1.5681</v>
      </c>
      <c r="J80" s="13">
        <v>1.1917</v>
      </c>
      <c r="K80" s="13">
        <v>1.533</v>
      </c>
      <c r="L80" s="13">
        <v>2.3785</v>
      </c>
      <c r="M80" s="13">
        <v>4.1689</v>
      </c>
      <c r="N80" s="14">
        <v>8.6339</v>
      </c>
      <c r="O80" s="33"/>
      <c r="P80" s="33"/>
      <c r="Q80" s="33"/>
      <c r="R80" s="33"/>
      <c r="S80" s="33"/>
      <c r="T80" s="33"/>
      <c r="U80" s="33"/>
      <c r="V80" s="33"/>
    </row>
    <row r="81" spans="1:22" ht="13.5" thickBot="1">
      <c r="A81" s="17">
        <v>37</v>
      </c>
      <c r="B81" s="18">
        <v>0.0347</v>
      </c>
      <c r="C81" s="18">
        <v>0.1187</v>
      </c>
      <c r="D81" s="18">
        <v>0.4811</v>
      </c>
      <c r="E81" s="18">
        <v>1.0857</v>
      </c>
      <c r="F81" s="18">
        <v>2.0287</v>
      </c>
      <c r="G81" s="18">
        <v>2.2872</v>
      </c>
      <c r="H81" s="18">
        <v>1.9063</v>
      </c>
      <c r="I81" s="18">
        <v>2.1604</v>
      </c>
      <c r="J81" s="18">
        <v>2.0087</v>
      </c>
      <c r="K81" s="18">
        <v>1.8712</v>
      </c>
      <c r="L81" s="18">
        <v>1.86</v>
      </c>
      <c r="M81" s="18">
        <v>2.4087</v>
      </c>
      <c r="N81" s="19">
        <v>5.3843</v>
      </c>
      <c r="O81" s="33"/>
      <c r="P81" s="33"/>
      <c r="Q81" s="33"/>
      <c r="R81" s="33"/>
      <c r="S81" s="33"/>
      <c r="T81" s="33"/>
      <c r="U81" s="33"/>
      <c r="V81" s="33"/>
    </row>
    <row r="82" spans="1:22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O82" s="33"/>
      <c r="P82" s="33"/>
      <c r="Q82" s="33"/>
      <c r="R82" s="33"/>
      <c r="S82" s="33"/>
      <c r="T82" s="33"/>
      <c r="U82" s="33"/>
      <c r="V82" s="33"/>
    </row>
    <row r="83" ht="12.75">
      <c r="M83" s="34"/>
    </row>
    <row r="84" spans="1:13" ht="13.5" thickBot="1">
      <c r="A84" s="10" t="s">
        <v>20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M84" s="34"/>
    </row>
    <row r="85" spans="1:14" ht="63.75" customHeight="1">
      <c r="A85" s="11" t="s">
        <v>39</v>
      </c>
      <c r="B85" s="71">
        <v>0.005</v>
      </c>
      <c r="C85" s="71">
        <v>0.01</v>
      </c>
      <c r="D85" s="71">
        <v>0.025</v>
      </c>
      <c r="E85" s="71">
        <v>0.05</v>
      </c>
      <c r="F85" s="71">
        <v>0.1</v>
      </c>
      <c r="G85" s="71">
        <v>0.15</v>
      </c>
      <c r="H85" s="71">
        <v>0.225</v>
      </c>
      <c r="I85" s="71">
        <v>0.3</v>
      </c>
      <c r="J85" s="71">
        <v>0.4</v>
      </c>
      <c r="K85" s="71">
        <v>0.475</v>
      </c>
      <c r="L85" s="71">
        <v>0.6</v>
      </c>
      <c r="M85" s="71">
        <v>0.8</v>
      </c>
      <c r="N85" s="72">
        <v>0.95</v>
      </c>
    </row>
    <row r="86" spans="1:14" ht="12.75">
      <c r="A86" s="12" t="s">
        <v>2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73"/>
    </row>
    <row r="87" spans="1:14" ht="12.75">
      <c r="A87" s="12">
        <v>2</v>
      </c>
      <c r="B87" s="13">
        <v>0.0002</v>
      </c>
      <c r="C87" s="13">
        <v>0.0007</v>
      </c>
      <c r="D87" s="13">
        <v>0.0044</v>
      </c>
      <c r="E87" s="13">
        <v>0.0177</v>
      </c>
      <c r="F87" s="13">
        <v>0.0709</v>
      </c>
      <c r="G87" s="13">
        <v>0.1595</v>
      </c>
      <c r="H87" s="13">
        <v>0.3588</v>
      </c>
      <c r="I87" s="13">
        <v>0.6379</v>
      </c>
      <c r="J87" s="13">
        <v>1.1342</v>
      </c>
      <c r="K87" s="13">
        <v>1.5991</v>
      </c>
      <c r="L87" s="13">
        <v>2.5012</v>
      </c>
      <c r="M87" s="13">
        <v>4.4291</v>
      </c>
      <c r="N87" s="14">
        <v>6.3572</v>
      </c>
    </row>
    <row r="88" spans="1:14" ht="12.75">
      <c r="A88" s="12">
        <v>3</v>
      </c>
      <c r="B88" s="13">
        <v>0.0002</v>
      </c>
      <c r="C88" s="13">
        <v>0.0007</v>
      </c>
      <c r="D88" s="13">
        <v>0.0044</v>
      </c>
      <c r="E88" s="13">
        <v>0.0177</v>
      </c>
      <c r="F88" s="13">
        <v>0.0709</v>
      </c>
      <c r="G88" s="13">
        <v>0.1595</v>
      </c>
      <c r="H88" s="13">
        <v>0.3588</v>
      </c>
      <c r="I88" s="13">
        <v>0.6379</v>
      </c>
      <c r="J88" s="13">
        <v>1.1342</v>
      </c>
      <c r="K88" s="13">
        <v>1.5991</v>
      </c>
      <c r="L88" s="13">
        <v>2.5012</v>
      </c>
      <c r="M88" s="13">
        <v>4.4291</v>
      </c>
      <c r="N88" s="14">
        <v>6.3572</v>
      </c>
    </row>
    <row r="89" spans="1:14" ht="12.75">
      <c r="A89" s="12">
        <v>4</v>
      </c>
      <c r="B89" s="13">
        <v>0.002</v>
      </c>
      <c r="C89" s="13">
        <v>0.0078</v>
      </c>
      <c r="D89" s="13">
        <v>0.0474</v>
      </c>
      <c r="E89" s="13">
        <v>0.1816</v>
      </c>
      <c r="F89" s="13">
        <v>0.6616</v>
      </c>
      <c r="G89" s="13">
        <v>1.3308</v>
      </c>
      <c r="H89" s="13">
        <v>2.3442</v>
      </c>
      <c r="I89" s="13">
        <v>2.4288</v>
      </c>
      <c r="J89" s="13">
        <v>2.079</v>
      </c>
      <c r="K89" s="13">
        <v>1.9598</v>
      </c>
      <c r="L89" s="13">
        <v>2.3126</v>
      </c>
      <c r="M89" s="13">
        <v>1.6166</v>
      </c>
      <c r="N89" s="14">
        <v>0.136</v>
      </c>
    </row>
    <row r="90" spans="1:14" ht="12.75">
      <c r="A90" s="12">
        <v>5</v>
      </c>
      <c r="B90" s="13">
        <v>0.0006</v>
      </c>
      <c r="C90" s="13">
        <v>0.0023</v>
      </c>
      <c r="D90" s="13">
        <v>0.0144</v>
      </c>
      <c r="E90" s="13">
        <v>0.0569</v>
      </c>
      <c r="F90" s="13">
        <v>0.2205</v>
      </c>
      <c r="G90" s="13">
        <v>0.4805</v>
      </c>
      <c r="H90" s="13">
        <v>1.023</v>
      </c>
      <c r="I90" s="13">
        <v>1.6793</v>
      </c>
      <c r="J90" s="13">
        <v>2.449</v>
      </c>
      <c r="K90" s="13">
        <v>2.7114</v>
      </c>
      <c r="L90" s="13">
        <v>2.7329</v>
      </c>
      <c r="M90" s="13">
        <v>2.1394</v>
      </c>
      <c r="N90" s="14">
        <v>0.7335</v>
      </c>
    </row>
    <row r="91" spans="1:14" ht="12.75">
      <c r="A91" s="12">
        <v>6</v>
      </c>
      <c r="B91" s="13">
        <v>0.0006</v>
      </c>
      <c r="C91" s="13">
        <v>0.0023</v>
      </c>
      <c r="D91" s="13">
        <v>0.0144</v>
      </c>
      <c r="E91" s="13">
        <v>0.0569</v>
      </c>
      <c r="F91" s="13">
        <v>0.2205</v>
      </c>
      <c r="G91" s="13">
        <v>0.4805</v>
      </c>
      <c r="H91" s="13">
        <v>1.023</v>
      </c>
      <c r="I91" s="13">
        <v>1.6793</v>
      </c>
      <c r="J91" s="13">
        <v>2.449</v>
      </c>
      <c r="K91" s="13">
        <v>2.7114</v>
      </c>
      <c r="L91" s="13">
        <v>2.7329</v>
      </c>
      <c r="M91" s="13">
        <v>2.1394</v>
      </c>
      <c r="N91" s="14">
        <v>0.7335</v>
      </c>
    </row>
    <row r="92" spans="1:14" ht="12.75">
      <c r="A92" s="12">
        <v>7</v>
      </c>
      <c r="B92" s="13">
        <v>0.0029</v>
      </c>
      <c r="C92" s="13">
        <v>0.0115</v>
      </c>
      <c r="D92" s="13">
        <v>0.0675</v>
      </c>
      <c r="E92" s="13">
        <v>0.2422</v>
      </c>
      <c r="F92" s="13">
        <v>0.7784</v>
      </c>
      <c r="G92" s="13">
        <v>1.4064</v>
      </c>
      <c r="H92" s="13">
        <v>2.2441</v>
      </c>
      <c r="I92" s="13">
        <v>2.4218</v>
      </c>
      <c r="J92" s="13">
        <v>2.4561</v>
      </c>
      <c r="K92" s="13">
        <v>2.7073</v>
      </c>
      <c r="L92" s="13">
        <v>2.2084</v>
      </c>
      <c r="M92" s="13">
        <v>0.9377</v>
      </c>
      <c r="N92" s="14">
        <v>7.5435</v>
      </c>
    </row>
    <row r="93" spans="1:14" ht="12.75">
      <c r="A93" s="12">
        <v>8</v>
      </c>
      <c r="B93" s="13">
        <v>0.0029</v>
      </c>
      <c r="C93" s="13">
        <v>0.0115</v>
      </c>
      <c r="D93" s="13">
        <v>0.0675</v>
      </c>
      <c r="E93" s="13">
        <v>0.2422</v>
      </c>
      <c r="F93" s="13">
        <v>0.7784</v>
      </c>
      <c r="G93" s="13">
        <v>1.4064</v>
      </c>
      <c r="H93" s="13">
        <v>2.2441</v>
      </c>
      <c r="I93" s="13">
        <v>2.4218</v>
      </c>
      <c r="J93" s="13">
        <v>2.4561</v>
      </c>
      <c r="K93" s="13">
        <v>2.7073</v>
      </c>
      <c r="L93" s="13">
        <v>2.2084</v>
      </c>
      <c r="M93" s="13">
        <v>0.9377</v>
      </c>
      <c r="N93" s="14">
        <v>7.5435</v>
      </c>
    </row>
    <row r="94" spans="1:14" ht="12.75">
      <c r="A94" s="12">
        <v>9</v>
      </c>
      <c r="B94" s="13">
        <v>0.0012</v>
      </c>
      <c r="C94" s="13">
        <v>0.0047</v>
      </c>
      <c r="D94" s="13">
        <v>0.0286</v>
      </c>
      <c r="E94" s="13">
        <v>0.1097</v>
      </c>
      <c r="F94" s="13">
        <v>0.4029</v>
      </c>
      <c r="G94" s="13">
        <v>0.8327</v>
      </c>
      <c r="H94" s="13">
        <v>1.6308</v>
      </c>
      <c r="I94" s="13">
        <v>2.3825</v>
      </c>
      <c r="J94" s="13">
        <v>2.7276</v>
      </c>
      <c r="K94" s="13">
        <v>2.3687</v>
      </c>
      <c r="L94" s="13">
        <v>1.5648</v>
      </c>
      <c r="M94" s="13">
        <v>2.3589</v>
      </c>
      <c r="N94" s="14">
        <v>8.725</v>
      </c>
    </row>
    <row r="95" spans="1:14" ht="12.75">
      <c r="A95" s="12">
        <v>10</v>
      </c>
      <c r="B95" s="13">
        <v>0.0012</v>
      </c>
      <c r="C95" s="13">
        <v>0.0047</v>
      </c>
      <c r="D95" s="13">
        <v>0.0286</v>
      </c>
      <c r="E95" s="13">
        <v>0.1097</v>
      </c>
      <c r="F95" s="13">
        <v>0.4029</v>
      </c>
      <c r="G95" s="13">
        <v>0.8327</v>
      </c>
      <c r="H95" s="13">
        <v>1.6308</v>
      </c>
      <c r="I95" s="13">
        <v>2.3825</v>
      </c>
      <c r="J95" s="13">
        <v>2.7276</v>
      </c>
      <c r="K95" s="13">
        <v>2.3687</v>
      </c>
      <c r="L95" s="13">
        <v>1.5648</v>
      </c>
      <c r="M95" s="13">
        <v>2.3589</v>
      </c>
      <c r="N95" s="14">
        <v>8.725</v>
      </c>
    </row>
    <row r="96" spans="1:14" ht="12.75">
      <c r="A96" s="12">
        <v>11</v>
      </c>
      <c r="B96" s="13">
        <v>0.0094</v>
      </c>
      <c r="C96" s="13">
        <v>0.0361</v>
      </c>
      <c r="D96" s="13">
        <v>0.1969</v>
      </c>
      <c r="E96" s="13">
        <v>0.6281</v>
      </c>
      <c r="F96" s="13">
        <v>1.5903</v>
      </c>
      <c r="G96" s="13">
        <v>2.2256</v>
      </c>
      <c r="H96" s="13">
        <v>2.3001</v>
      </c>
      <c r="I96" s="13">
        <v>2.0871</v>
      </c>
      <c r="J96" s="13">
        <v>2.0804</v>
      </c>
      <c r="K96" s="13">
        <v>2.1481</v>
      </c>
      <c r="L96" s="13">
        <v>2.2074</v>
      </c>
      <c r="M96" s="13">
        <v>2.346</v>
      </c>
      <c r="N96" s="14">
        <v>1.3332</v>
      </c>
    </row>
    <row r="97" spans="1:14" ht="12.75">
      <c r="A97" s="12">
        <v>12</v>
      </c>
      <c r="B97" s="13">
        <v>0.0049</v>
      </c>
      <c r="C97" s="13">
        <v>0.0188</v>
      </c>
      <c r="D97" s="13">
        <v>0.106</v>
      </c>
      <c r="E97" s="13">
        <v>0.3561</v>
      </c>
      <c r="F97" s="13">
        <v>1.0098</v>
      </c>
      <c r="G97" s="13">
        <v>1.6295</v>
      </c>
      <c r="H97" s="13">
        <v>2.3253</v>
      </c>
      <c r="I97" s="13">
        <v>2.6004</v>
      </c>
      <c r="J97" s="13">
        <v>2.5434</v>
      </c>
      <c r="K97" s="13">
        <v>2.172</v>
      </c>
      <c r="L97" s="13">
        <v>1.3163</v>
      </c>
      <c r="M97" s="13">
        <v>2.5865</v>
      </c>
      <c r="N97" s="14">
        <v>1.3921</v>
      </c>
    </row>
    <row r="98" spans="1:14" ht="12.75">
      <c r="A98" s="12">
        <v>13</v>
      </c>
      <c r="B98" s="13">
        <v>0.0049</v>
      </c>
      <c r="C98" s="13">
        <v>0.0188</v>
      </c>
      <c r="D98" s="13">
        <v>0.106</v>
      </c>
      <c r="E98" s="13">
        <v>0.3561</v>
      </c>
      <c r="F98" s="13">
        <v>1.0098</v>
      </c>
      <c r="G98" s="13">
        <v>1.6295</v>
      </c>
      <c r="H98" s="13">
        <v>2.3253</v>
      </c>
      <c r="I98" s="13">
        <v>2.6004</v>
      </c>
      <c r="J98" s="13">
        <v>2.5434</v>
      </c>
      <c r="K98" s="13">
        <v>2.172</v>
      </c>
      <c r="L98" s="13">
        <v>1.3163</v>
      </c>
      <c r="M98" s="13">
        <v>2.5865</v>
      </c>
      <c r="N98" s="14">
        <v>1.3921</v>
      </c>
    </row>
    <row r="99" spans="1:14" ht="12.75">
      <c r="A99" s="12">
        <v>14</v>
      </c>
      <c r="B99" s="13">
        <v>0.002</v>
      </c>
      <c r="C99" s="13">
        <v>0.0078</v>
      </c>
      <c r="D99" s="13">
        <v>0.0464</v>
      </c>
      <c r="E99" s="13">
        <v>0.1725</v>
      </c>
      <c r="F99" s="13">
        <v>0.5979</v>
      </c>
      <c r="G99" s="13">
        <v>1.1651</v>
      </c>
      <c r="H99" s="13">
        <v>2.0774</v>
      </c>
      <c r="I99" s="13">
        <v>2.6587</v>
      </c>
      <c r="J99" s="13">
        <v>2.305</v>
      </c>
      <c r="K99" s="13">
        <v>1.5267</v>
      </c>
      <c r="L99" s="13">
        <v>1.0447</v>
      </c>
      <c r="M99" s="13">
        <v>3.805</v>
      </c>
      <c r="N99" s="14">
        <v>3.6855</v>
      </c>
    </row>
    <row r="100" spans="1:14" ht="12.75">
      <c r="A100" s="12">
        <v>15</v>
      </c>
      <c r="B100" s="13">
        <v>0.002</v>
      </c>
      <c r="C100" s="13">
        <v>0.0078</v>
      </c>
      <c r="D100" s="13">
        <v>0.0464</v>
      </c>
      <c r="E100" s="13">
        <v>0.1725</v>
      </c>
      <c r="F100" s="13">
        <v>0.5979</v>
      </c>
      <c r="G100" s="13">
        <v>1.1651</v>
      </c>
      <c r="H100" s="13">
        <v>2.0774</v>
      </c>
      <c r="I100" s="13">
        <v>2.6587</v>
      </c>
      <c r="J100" s="13">
        <v>2.305</v>
      </c>
      <c r="K100" s="13">
        <v>1.5267</v>
      </c>
      <c r="L100" s="13">
        <v>1.0447</v>
      </c>
      <c r="M100" s="13">
        <v>3.805</v>
      </c>
      <c r="N100" s="14">
        <v>3.6855</v>
      </c>
    </row>
    <row r="101" spans="1:14" ht="12.75">
      <c r="A101" s="12">
        <v>16</v>
      </c>
      <c r="B101" s="13">
        <v>0.0118</v>
      </c>
      <c r="C101" s="13">
        <v>0.0442</v>
      </c>
      <c r="D101" s="13">
        <v>0.2283</v>
      </c>
      <c r="E101" s="13">
        <v>0.6719</v>
      </c>
      <c r="F101" s="13">
        <v>1.5499</v>
      </c>
      <c r="G101" s="13">
        <v>2.1669</v>
      </c>
      <c r="H101" s="13">
        <v>2.3416</v>
      </c>
      <c r="I101" s="13">
        <v>2.1186</v>
      </c>
      <c r="J101" s="13">
        <v>2.3049</v>
      </c>
      <c r="K101" s="13">
        <v>2.3383</v>
      </c>
      <c r="L101" s="13">
        <v>1.426</v>
      </c>
      <c r="M101" s="13">
        <v>2.1631</v>
      </c>
      <c r="N101" s="14">
        <v>4.5369</v>
      </c>
    </row>
    <row r="102" spans="1:14" ht="12.75">
      <c r="A102" s="12">
        <v>17</v>
      </c>
      <c r="B102" s="13">
        <v>0.0118</v>
      </c>
      <c r="C102" s="13">
        <v>0.0442</v>
      </c>
      <c r="D102" s="13">
        <v>0.2283</v>
      </c>
      <c r="E102" s="13">
        <v>0.6719</v>
      </c>
      <c r="F102" s="13">
        <v>1.5499</v>
      </c>
      <c r="G102" s="13">
        <v>2.1669</v>
      </c>
      <c r="H102" s="13">
        <v>2.3416</v>
      </c>
      <c r="I102" s="13">
        <v>2.1186</v>
      </c>
      <c r="J102" s="13">
        <v>2.3049</v>
      </c>
      <c r="K102" s="13">
        <v>2.3383</v>
      </c>
      <c r="L102" s="13">
        <v>1.426</v>
      </c>
      <c r="M102" s="13">
        <v>2.1631</v>
      </c>
      <c r="N102" s="14">
        <v>4.5369</v>
      </c>
    </row>
    <row r="103" spans="1:14" ht="12.75">
      <c r="A103" s="12">
        <v>18</v>
      </c>
      <c r="B103" s="13">
        <v>0.0074</v>
      </c>
      <c r="C103" s="13">
        <v>0.0284</v>
      </c>
      <c r="D103" s="13">
        <v>0.1546</v>
      </c>
      <c r="E103" s="13">
        <v>0.4928</v>
      </c>
      <c r="F103" s="13">
        <v>1.2754</v>
      </c>
      <c r="G103" s="13">
        <v>1.9099</v>
      </c>
      <c r="H103" s="13">
        <v>2.4719</v>
      </c>
      <c r="I103" s="13">
        <v>2.6229</v>
      </c>
      <c r="J103" s="13">
        <v>1.9958</v>
      </c>
      <c r="K103" s="13">
        <v>1.4385</v>
      </c>
      <c r="L103" s="13">
        <v>1.7798</v>
      </c>
      <c r="M103" s="13">
        <v>2.1544</v>
      </c>
      <c r="N103" s="14">
        <v>5.2953</v>
      </c>
    </row>
    <row r="104" spans="1:14" ht="12.75">
      <c r="A104" s="12">
        <v>19</v>
      </c>
      <c r="B104" s="13">
        <v>0.0074</v>
      </c>
      <c r="C104" s="13">
        <v>0.0284</v>
      </c>
      <c r="D104" s="13">
        <v>0.1546</v>
      </c>
      <c r="E104" s="13">
        <v>0.4928</v>
      </c>
      <c r="F104" s="13">
        <v>1.2754</v>
      </c>
      <c r="G104" s="13">
        <v>1.9099</v>
      </c>
      <c r="H104" s="13">
        <v>2.4719</v>
      </c>
      <c r="I104" s="13">
        <v>2.6229</v>
      </c>
      <c r="J104" s="13">
        <v>1.9958</v>
      </c>
      <c r="K104" s="13">
        <v>1.4385</v>
      </c>
      <c r="L104" s="13">
        <v>1.7798</v>
      </c>
      <c r="M104" s="13">
        <v>2.1544</v>
      </c>
      <c r="N104" s="14">
        <v>5.2953</v>
      </c>
    </row>
    <row r="105" spans="1:14" ht="12.75">
      <c r="A105" s="12">
        <v>20</v>
      </c>
      <c r="B105" s="13">
        <v>0.0029</v>
      </c>
      <c r="C105" s="13">
        <v>0.0115</v>
      </c>
      <c r="D105" s="13">
        <v>0.0675</v>
      </c>
      <c r="E105" s="13">
        <v>0.2436</v>
      </c>
      <c r="F105" s="13">
        <v>0.7946</v>
      </c>
      <c r="G105" s="13">
        <v>1.4549</v>
      </c>
      <c r="H105" s="13">
        <v>2.3373</v>
      </c>
      <c r="I105" s="13">
        <v>2.5801</v>
      </c>
      <c r="J105" s="13">
        <v>1.6385</v>
      </c>
      <c r="K105" s="13">
        <v>0.975</v>
      </c>
      <c r="L105" s="13">
        <v>1.4636</v>
      </c>
      <c r="M105" s="13">
        <v>3.1109</v>
      </c>
      <c r="N105" s="14">
        <v>7.9296</v>
      </c>
    </row>
    <row r="106" spans="1:14" ht="12.75">
      <c r="A106" s="12">
        <v>21</v>
      </c>
      <c r="B106" s="13">
        <v>0.0029</v>
      </c>
      <c r="C106" s="13">
        <v>0.0115</v>
      </c>
      <c r="D106" s="13">
        <v>0.0675</v>
      </c>
      <c r="E106" s="13">
        <v>0.2436</v>
      </c>
      <c r="F106" s="13">
        <v>0.7946</v>
      </c>
      <c r="G106" s="13">
        <v>1.4549</v>
      </c>
      <c r="H106" s="13">
        <v>2.3373</v>
      </c>
      <c r="I106" s="13">
        <v>2.5801</v>
      </c>
      <c r="J106" s="13">
        <v>1.6385</v>
      </c>
      <c r="K106" s="13">
        <v>0.975</v>
      </c>
      <c r="L106" s="13">
        <v>1.4636</v>
      </c>
      <c r="M106" s="13">
        <v>3.1109</v>
      </c>
      <c r="N106" s="14">
        <v>7.9296</v>
      </c>
    </row>
    <row r="107" spans="1:14" ht="12.75">
      <c r="A107" s="12">
        <v>22</v>
      </c>
      <c r="B107" s="13">
        <v>0.025</v>
      </c>
      <c r="C107" s="13">
        <v>0.0906</v>
      </c>
      <c r="D107" s="13">
        <v>0.4251</v>
      </c>
      <c r="E107" s="13">
        <v>1.0923</v>
      </c>
      <c r="F107" s="13">
        <v>2.0541</v>
      </c>
      <c r="G107" s="13">
        <v>2.2915</v>
      </c>
      <c r="H107" s="13">
        <v>1.8137</v>
      </c>
      <c r="I107" s="13">
        <v>2.2579</v>
      </c>
      <c r="J107" s="13">
        <v>2.1175</v>
      </c>
      <c r="K107" s="13">
        <v>2.2626</v>
      </c>
      <c r="L107" s="13">
        <v>1.5298</v>
      </c>
      <c r="M107" s="13">
        <v>1.4506</v>
      </c>
      <c r="N107" s="14">
        <v>3.6604</v>
      </c>
    </row>
    <row r="108" spans="1:14" ht="12.75">
      <c r="A108" s="12">
        <v>23</v>
      </c>
      <c r="B108" s="13">
        <v>0.0152</v>
      </c>
      <c r="C108" s="13">
        <v>0.0559</v>
      </c>
      <c r="D108" s="13">
        <v>0.2723</v>
      </c>
      <c r="E108" s="13">
        <v>0.7372</v>
      </c>
      <c r="F108" s="13">
        <v>1.5493</v>
      </c>
      <c r="G108" s="13">
        <v>2.1641</v>
      </c>
      <c r="H108" s="13">
        <v>2.4516</v>
      </c>
      <c r="I108" s="13">
        <v>2.2704</v>
      </c>
      <c r="J108" s="13">
        <v>2.1892</v>
      </c>
      <c r="K108" s="13">
        <v>1.7957</v>
      </c>
      <c r="L108" s="13">
        <v>2.1188</v>
      </c>
      <c r="M108" s="13">
        <v>1.2172</v>
      </c>
      <c r="N108" s="14">
        <v>2.8883</v>
      </c>
    </row>
    <row r="109" spans="1:14" ht="12.75">
      <c r="A109" s="12">
        <v>24</v>
      </c>
      <c r="B109" s="13">
        <v>0.0152</v>
      </c>
      <c r="C109" s="13">
        <v>0.0559</v>
      </c>
      <c r="D109" s="13">
        <v>0.2723</v>
      </c>
      <c r="E109" s="13">
        <v>0.7372</v>
      </c>
      <c r="F109" s="13">
        <v>1.5493</v>
      </c>
      <c r="G109" s="13">
        <v>2.1641</v>
      </c>
      <c r="H109" s="13">
        <v>2.4516</v>
      </c>
      <c r="I109" s="13">
        <v>2.2704</v>
      </c>
      <c r="J109" s="13">
        <v>2.1892</v>
      </c>
      <c r="K109" s="13">
        <v>1.7957</v>
      </c>
      <c r="L109" s="13">
        <v>2.1188</v>
      </c>
      <c r="M109" s="13">
        <v>1.2172</v>
      </c>
      <c r="N109" s="14">
        <v>2.8883</v>
      </c>
    </row>
    <row r="110" spans="1:14" ht="12.75">
      <c r="A110" s="12">
        <v>25</v>
      </c>
      <c r="B110" s="13">
        <v>0.0106</v>
      </c>
      <c r="C110" s="13">
        <v>0.0399</v>
      </c>
      <c r="D110" s="13">
        <v>0.2095</v>
      </c>
      <c r="E110" s="13">
        <v>0.6334</v>
      </c>
      <c r="F110" s="13">
        <v>1.5113</v>
      </c>
      <c r="G110" s="13">
        <v>2.1325</v>
      </c>
      <c r="H110" s="13">
        <v>2.4871</v>
      </c>
      <c r="I110" s="13">
        <v>2.2969</v>
      </c>
      <c r="J110" s="13">
        <v>1.3991</v>
      </c>
      <c r="K110" s="13">
        <v>1.3049</v>
      </c>
      <c r="L110" s="13">
        <v>2.3377</v>
      </c>
      <c r="M110" s="13">
        <v>1.8863</v>
      </c>
      <c r="N110" s="14">
        <v>3.7707</v>
      </c>
    </row>
    <row r="111" spans="1:14" ht="12.75">
      <c r="A111" s="12">
        <v>26</v>
      </c>
      <c r="B111" s="13">
        <v>0.0106</v>
      </c>
      <c r="C111" s="13">
        <v>0.0399</v>
      </c>
      <c r="D111" s="13">
        <v>0.2095</v>
      </c>
      <c r="E111" s="13">
        <v>0.6334</v>
      </c>
      <c r="F111" s="13">
        <v>1.5113</v>
      </c>
      <c r="G111" s="13">
        <v>2.1325</v>
      </c>
      <c r="H111" s="13">
        <v>2.4871</v>
      </c>
      <c r="I111" s="13">
        <v>2.2969</v>
      </c>
      <c r="J111" s="13">
        <v>1.3991</v>
      </c>
      <c r="K111" s="13">
        <v>1.3049</v>
      </c>
      <c r="L111" s="13">
        <v>2.3377</v>
      </c>
      <c r="M111" s="13">
        <v>1.8863</v>
      </c>
      <c r="N111" s="14">
        <v>3.7707</v>
      </c>
    </row>
    <row r="112" spans="1:14" ht="12.75">
      <c r="A112" s="12">
        <v>27</v>
      </c>
      <c r="B112" s="13">
        <v>0.0041</v>
      </c>
      <c r="C112" s="13">
        <v>0.0159</v>
      </c>
      <c r="D112" s="13">
        <v>0.0916</v>
      </c>
      <c r="E112" s="13">
        <v>0.3207</v>
      </c>
      <c r="F112" s="13">
        <v>0.9847</v>
      </c>
      <c r="G112" s="13">
        <v>1.6854</v>
      </c>
      <c r="H112" s="13">
        <v>2.4076</v>
      </c>
      <c r="I112" s="13">
        <v>2.2459</v>
      </c>
      <c r="J112" s="13">
        <v>1.1334</v>
      </c>
      <c r="K112" s="13">
        <v>1.0145</v>
      </c>
      <c r="L112" s="13">
        <v>1.9195</v>
      </c>
      <c r="M112" s="13">
        <v>2.5716</v>
      </c>
      <c r="N112" s="14">
        <v>7.0108</v>
      </c>
    </row>
    <row r="113" spans="1:14" ht="12.75">
      <c r="A113" s="12">
        <v>28</v>
      </c>
      <c r="B113" s="13">
        <v>0.0041</v>
      </c>
      <c r="C113" s="13">
        <v>0.0159</v>
      </c>
      <c r="D113" s="13">
        <v>0.0916</v>
      </c>
      <c r="E113" s="13">
        <v>0.3207</v>
      </c>
      <c r="F113" s="13">
        <v>0.9847</v>
      </c>
      <c r="G113" s="13">
        <v>1.6854</v>
      </c>
      <c r="H113" s="13">
        <v>2.4076</v>
      </c>
      <c r="I113" s="13">
        <v>2.2459</v>
      </c>
      <c r="J113" s="13">
        <v>1.1334</v>
      </c>
      <c r="K113" s="13">
        <v>1.0145</v>
      </c>
      <c r="L113" s="13">
        <v>1.9195</v>
      </c>
      <c r="M113" s="13">
        <v>2.5716</v>
      </c>
      <c r="N113" s="14">
        <v>7.0108</v>
      </c>
    </row>
    <row r="114" spans="1:14" ht="12.75">
      <c r="A114" s="12">
        <v>29</v>
      </c>
      <c r="B114" s="13">
        <v>0.0254</v>
      </c>
      <c r="C114" s="13">
        <v>0.0911</v>
      </c>
      <c r="D114" s="13">
        <v>0.3848</v>
      </c>
      <c r="E114" s="13">
        <v>0.8864</v>
      </c>
      <c r="F114" s="13">
        <v>1.5572</v>
      </c>
      <c r="G114" s="13">
        <v>1.7516</v>
      </c>
      <c r="H114" s="13">
        <v>1.5285</v>
      </c>
      <c r="I114" s="13">
        <v>1.6199</v>
      </c>
      <c r="J114" s="13">
        <v>1.5725</v>
      </c>
      <c r="K114" s="13">
        <v>1.5545</v>
      </c>
      <c r="L114" s="13">
        <v>1.7767</v>
      </c>
      <c r="M114" s="13">
        <v>2.3177</v>
      </c>
      <c r="N114" s="14">
        <v>2.0657</v>
      </c>
    </row>
    <row r="115" spans="1:14" ht="12.75">
      <c r="A115" s="12">
        <v>30</v>
      </c>
      <c r="B115" s="13">
        <v>0.0254</v>
      </c>
      <c r="C115" s="13">
        <v>0.0911</v>
      </c>
      <c r="D115" s="13">
        <v>0.3848</v>
      </c>
      <c r="E115" s="13">
        <v>0.8864</v>
      </c>
      <c r="F115" s="13">
        <v>1.5572</v>
      </c>
      <c r="G115" s="13">
        <v>1.7516</v>
      </c>
      <c r="H115" s="13">
        <v>1.5285</v>
      </c>
      <c r="I115" s="13">
        <v>1.6199</v>
      </c>
      <c r="J115" s="13">
        <v>1.5725</v>
      </c>
      <c r="K115" s="13">
        <v>1.5545</v>
      </c>
      <c r="L115" s="13">
        <v>1.7767</v>
      </c>
      <c r="M115" s="13">
        <v>2.3177</v>
      </c>
      <c r="N115" s="14">
        <v>2.0657</v>
      </c>
    </row>
    <row r="116" spans="1:14" ht="12.75">
      <c r="A116" s="12">
        <v>31</v>
      </c>
      <c r="B116" s="13">
        <v>0.0226</v>
      </c>
      <c r="C116" s="13">
        <v>0.0823</v>
      </c>
      <c r="D116" s="13">
        <v>0.3815</v>
      </c>
      <c r="E116" s="13">
        <v>0.9354</v>
      </c>
      <c r="F116" s="13">
        <v>1.8419</v>
      </c>
      <c r="G116" s="13">
        <v>2.5185</v>
      </c>
      <c r="H116" s="13">
        <v>2.7622</v>
      </c>
      <c r="I116" s="13">
        <v>2.3328</v>
      </c>
      <c r="J116" s="13">
        <v>1.8952</v>
      </c>
      <c r="K116" s="13">
        <v>2.1145</v>
      </c>
      <c r="L116" s="13">
        <v>2.5811</v>
      </c>
      <c r="M116" s="13">
        <v>2.3588</v>
      </c>
      <c r="N116" s="14">
        <v>2.5551</v>
      </c>
    </row>
    <row r="117" spans="1:14" ht="12.75">
      <c r="A117" s="12">
        <v>32</v>
      </c>
      <c r="B117" s="13">
        <v>0.0226</v>
      </c>
      <c r="C117" s="13">
        <v>0.0823</v>
      </c>
      <c r="D117" s="13">
        <v>0.3815</v>
      </c>
      <c r="E117" s="13">
        <v>0.9354</v>
      </c>
      <c r="F117" s="13">
        <v>1.8419</v>
      </c>
      <c r="G117" s="13">
        <v>2.5185</v>
      </c>
      <c r="H117" s="13">
        <v>2.7622</v>
      </c>
      <c r="I117" s="13">
        <v>2.3328</v>
      </c>
      <c r="J117" s="13">
        <v>1.8952</v>
      </c>
      <c r="K117" s="13">
        <v>2.1145</v>
      </c>
      <c r="L117" s="13">
        <v>2.5811</v>
      </c>
      <c r="M117" s="13">
        <v>2.3588</v>
      </c>
      <c r="N117" s="14">
        <v>2.5551</v>
      </c>
    </row>
    <row r="118" spans="1:14" ht="12.75">
      <c r="A118" s="12">
        <v>33</v>
      </c>
      <c r="B118" s="13">
        <v>0.0141</v>
      </c>
      <c r="C118" s="13">
        <v>0.0527</v>
      </c>
      <c r="D118" s="13">
        <v>0.2649</v>
      </c>
      <c r="E118" s="13">
        <v>0.7647</v>
      </c>
      <c r="F118" s="13">
        <v>1.6809</v>
      </c>
      <c r="G118" s="13">
        <v>2.2748</v>
      </c>
      <c r="H118" s="13">
        <v>2.372</v>
      </c>
      <c r="I118" s="13">
        <v>1.8558</v>
      </c>
      <c r="J118" s="13">
        <v>1.2322</v>
      </c>
      <c r="K118" s="13">
        <v>1.6398</v>
      </c>
      <c r="L118" s="13">
        <v>2.2124</v>
      </c>
      <c r="M118" s="13">
        <v>2.8658</v>
      </c>
      <c r="N118" s="14">
        <v>2.8563</v>
      </c>
    </row>
    <row r="119" spans="1:14" ht="12.75">
      <c r="A119" s="12">
        <v>34</v>
      </c>
      <c r="B119" s="13">
        <v>0.0141</v>
      </c>
      <c r="C119" s="13">
        <v>0.0527</v>
      </c>
      <c r="D119" s="13">
        <v>0.2649</v>
      </c>
      <c r="E119" s="13">
        <v>0.7647</v>
      </c>
      <c r="F119" s="13">
        <v>1.6809</v>
      </c>
      <c r="G119" s="13">
        <v>2.2748</v>
      </c>
      <c r="H119" s="13">
        <v>2.372</v>
      </c>
      <c r="I119" s="13">
        <v>1.8558</v>
      </c>
      <c r="J119" s="13">
        <v>1.2322</v>
      </c>
      <c r="K119" s="13">
        <v>1.6398</v>
      </c>
      <c r="L119" s="13">
        <v>2.2124</v>
      </c>
      <c r="M119" s="13">
        <v>2.8658</v>
      </c>
      <c r="N119" s="14">
        <v>2.8563</v>
      </c>
    </row>
    <row r="120" spans="1:14" ht="12.75">
      <c r="A120" s="12">
        <v>35</v>
      </c>
      <c r="B120" s="13">
        <v>0.0064</v>
      </c>
      <c r="C120" s="13">
        <v>0.0248</v>
      </c>
      <c r="D120" s="13">
        <v>0.1421</v>
      </c>
      <c r="E120" s="13">
        <v>0.4791</v>
      </c>
      <c r="F120" s="13">
        <v>1.3841</v>
      </c>
      <c r="G120" s="13">
        <v>2.2014</v>
      </c>
      <c r="H120" s="13">
        <v>2.7741</v>
      </c>
      <c r="I120" s="13">
        <v>2.175</v>
      </c>
      <c r="J120" s="13">
        <v>1.259</v>
      </c>
      <c r="K120" s="13">
        <v>1.7243</v>
      </c>
      <c r="L120" s="13">
        <v>2.1455</v>
      </c>
      <c r="M120" s="13">
        <v>4.0357</v>
      </c>
      <c r="N120" s="14">
        <v>8.7698</v>
      </c>
    </row>
    <row r="121" spans="1:14" ht="12.75">
      <c r="A121" s="12">
        <v>36</v>
      </c>
      <c r="B121" s="13">
        <v>0.0064</v>
      </c>
      <c r="C121" s="13">
        <v>0.0248</v>
      </c>
      <c r="D121" s="13">
        <v>0.1421</v>
      </c>
      <c r="E121" s="13">
        <v>0.4791</v>
      </c>
      <c r="F121" s="13">
        <v>1.3841</v>
      </c>
      <c r="G121" s="13">
        <v>2.2014</v>
      </c>
      <c r="H121" s="13">
        <v>2.7741</v>
      </c>
      <c r="I121" s="13">
        <v>2.175</v>
      </c>
      <c r="J121" s="13">
        <v>1.259</v>
      </c>
      <c r="K121" s="13">
        <v>1.7243</v>
      </c>
      <c r="L121" s="13">
        <v>2.1455</v>
      </c>
      <c r="M121" s="13">
        <v>4.0357</v>
      </c>
      <c r="N121" s="14">
        <v>8.7698</v>
      </c>
    </row>
    <row r="122" spans="1:14" ht="13.5" thickBot="1">
      <c r="A122" s="17">
        <v>37</v>
      </c>
      <c r="B122" s="18">
        <v>0.0499</v>
      </c>
      <c r="C122" s="18">
        <v>0.168</v>
      </c>
      <c r="D122" s="18">
        <v>0.6594</v>
      </c>
      <c r="E122" s="18">
        <v>1.4366</v>
      </c>
      <c r="F122" s="18">
        <v>2.244</v>
      </c>
      <c r="G122" s="18">
        <v>1.9474</v>
      </c>
      <c r="H122" s="18">
        <v>1.9676</v>
      </c>
      <c r="I122" s="18">
        <v>2.1396</v>
      </c>
      <c r="J122" s="18">
        <v>2.1079</v>
      </c>
      <c r="K122" s="18">
        <v>2.2492</v>
      </c>
      <c r="L122" s="18">
        <v>2.0122</v>
      </c>
      <c r="M122" s="18">
        <v>2.2564</v>
      </c>
      <c r="N122" s="19">
        <v>4.9417</v>
      </c>
    </row>
    <row r="123" spans="1:11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5" spans="1:11" ht="13.5" thickBot="1">
      <c r="A125" s="10" t="s">
        <v>21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4" ht="63.75" customHeight="1">
      <c r="A126" s="11" t="s">
        <v>39</v>
      </c>
      <c r="B126" s="71">
        <v>0.005</v>
      </c>
      <c r="C126" s="71">
        <v>0.01</v>
      </c>
      <c r="D126" s="71">
        <v>0.025</v>
      </c>
      <c r="E126" s="71">
        <v>0.05</v>
      </c>
      <c r="F126" s="71">
        <v>0.1</v>
      </c>
      <c r="G126" s="71">
        <v>0.15</v>
      </c>
      <c r="H126" s="71">
        <v>0.225</v>
      </c>
      <c r="I126" s="71">
        <v>0.3</v>
      </c>
      <c r="J126" s="71">
        <v>0.4</v>
      </c>
      <c r="K126" s="71">
        <v>0.475</v>
      </c>
      <c r="L126" s="71">
        <v>0.6</v>
      </c>
      <c r="M126" s="71">
        <v>0.8</v>
      </c>
      <c r="N126" s="72">
        <v>0.95</v>
      </c>
    </row>
    <row r="127" spans="1:14" ht="12.75">
      <c r="A127" s="12" t="s">
        <v>2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73"/>
    </row>
    <row r="128" spans="1:14" ht="12.75">
      <c r="A128" s="12">
        <v>2</v>
      </c>
      <c r="B128" s="13">
        <v>0.0002</v>
      </c>
      <c r="C128" s="13">
        <v>0.0006</v>
      </c>
      <c r="D128" s="13">
        <v>0.0038</v>
      </c>
      <c r="E128" s="13">
        <v>0.0151</v>
      </c>
      <c r="F128" s="13">
        <v>0.0605</v>
      </c>
      <c r="G128" s="13">
        <v>0.1361</v>
      </c>
      <c r="H128" s="13">
        <v>0.3062</v>
      </c>
      <c r="I128" s="13">
        <v>0.5444</v>
      </c>
      <c r="J128" s="13">
        <v>0.9677</v>
      </c>
      <c r="K128" s="13">
        <v>1.364</v>
      </c>
      <c r="L128" s="13">
        <v>2.1341</v>
      </c>
      <c r="M128" s="13">
        <v>3.7943</v>
      </c>
      <c r="N128" s="14">
        <v>5.4291</v>
      </c>
    </row>
    <row r="129" spans="1:14" ht="12.75">
      <c r="A129" s="12">
        <v>3</v>
      </c>
      <c r="B129" s="13">
        <v>0.0002</v>
      </c>
      <c r="C129" s="13">
        <v>0.0006</v>
      </c>
      <c r="D129" s="13">
        <v>0.0038</v>
      </c>
      <c r="E129" s="13">
        <v>0.0151</v>
      </c>
      <c r="F129" s="13">
        <v>0.0605</v>
      </c>
      <c r="G129" s="13">
        <v>0.1361</v>
      </c>
      <c r="H129" s="13">
        <v>0.3062</v>
      </c>
      <c r="I129" s="13">
        <v>0.5444</v>
      </c>
      <c r="J129" s="13">
        <v>0.9677</v>
      </c>
      <c r="K129" s="13">
        <v>1.364</v>
      </c>
      <c r="L129" s="13">
        <v>2.1341</v>
      </c>
      <c r="M129" s="13">
        <v>3.7943</v>
      </c>
      <c r="N129" s="14">
        <v>5.4291</v>
      </c>
    </row>
    <row r="130" spans="1:14" ht="12.75">
      <c r="A130" s="12">
        <v>4</v>
      </c>
      <c r="B130" s="13">
        <v>0.004</v>
      </c>
      <c r="C130" s="13">
        <v>0.0157</v>
      </c>
      <c r="D130" s="13">
        <v>0.0956</v>
      </c>
      <c r="E130" s="13">
        <v>0.3646</v>
      </c>
      <c r="F130" s="13">
        <v>1.2885</v>
      </c>
      <c r="G130" s="13">
        <v>2.3494</v>
      </c>
      <c r="H130" s="13">
        <v>2.2833</v>
      </c>
      <c r="I130" s="13">
        <v>2.1202</v>
      </c>
      <c r="J130" s="13">
        <v>2.0532</v>
      </c>
      <c r="K130" s="13">
        <v>2.0253</v>
      </c>
      <c r="L130" s="13">
        <v>1.9158</v>
      </c>
      <c r="M130" s="13">
        <v>2.7841</v>
      </c>
      <c r="N130" s="14">
        <v>0.2429</v>
      </c>
    </row>
    <row r="131" spans="1:14" ht="12.75">
      <c r="A131" s="12">
        <v>5</v>
      </c>
      <c r="B131" s="13">
        <v>0.0005</v>
      </c>
      <c r="C131" s="13">
        <v>0.0022</v>
      </c>
      <c r="D131" s="13">
        <v>0.0136</v>
      </c>
      <c r="E131" s="13">
        <v>0.0539</v>
      </c>
      <c r="F131" s="13">
        <v>0.2122</v>
      </c>
      <c r="G131" s="13">
        <v>0.47</v>
      </c>
      <c r="H131" s="13">
        <v>1.0225</v>
      </c>
      <c r="I131" s="13">
        <v>1.7048</v>
      </c>
      <c r="J131" s="13">
        <v>2.652</v>
      </c>
      <c r="K131" s="13">
        <v>3.2281</v>
      </c>
      <c r="L131" s="13">
        <v>3.3252</v>
      </c>
      <c r="M131" s="13">
        <v>1.6906</v>
      </c>
      <c r="N131" s="14">
        <v>0.5962</v>
      </c>
    </row>
    <row r="132" spans="1:14" ht="12.75">
      <c r="A132" s="12">
        <v>6</v>
      </c>
      <c r="B132" s="13">
        <v>0.0005</v>
      </c>
      <c r="C132" s="13">
        <v>0.0022</v>
      </c>
      <c r="D132" s="13">
        <v>0.0136</v>
      </c>
      <c r="E132" s="13">
        <v>0.0539</v>
      </c>
      <c r="F132" s="13">
        <v>0.2122</v>
      </c>
      <c r="G132" s="13">
        <v>0.47</v>
      </c>
      <c r="H132" s="13">
        <v>1.0225</v>
      </c>
      <c r="I132" s="13">
        <v>1.7048</v>
      </c>
      <c r="J132" s="13">
        <v>2.652</v>
      </c>
      <c r="K132" s="13">
        <v>3.2281</v>
      </c>
      <c r="L132" s="13">
        <v>3.3252</v>
      </c>
      <c r="M132" s="13">
        <v>1.6906</v>
      </c>
      <c r="N132" s="14">
        <v>0.5962</v>
      </c>
    </row>
    <row r="133" spans="1:14" ht="12.75">
      <c r="A133" s="12">
        <v>7</v>
      </c>
      <c r="B133" s="13">
        <v>0.0046</v>
      </c>
      <c r="C133" s="13">
        <v>0.0182</v>
      </c>
      <c r="D133" s="13">
        <v>0.1077</v>
      </c>
      <c r="E133" s="13">
        <v>0.3932</v>
      </c>
      <c r="F133" s="13">
        <v>1.295</v>
      </c>
      <c r="G133" s="13">
        <v>2.2728</v>
      </c>
      <c r="H133" s="13">
        <v>2.2636</v>
      </c>
      <c r="I133" s="13">
        <v>2.1566</v>
      </c>
      <c r="J133" s="13">
        <v>2.1566</v>
      </c>
      <c r="K133" s="13">
        <v>2.1992</v>
      </c>
      <c r="L133" s="13">
        <v>2.5075</v>
      </c>
      <c r="M133" s="13">
        <v>0.8478</v>
      </c>
      <c r="N133" s="14">
        <v>6.235</v>
      </c>
    </row>
    <row r="134" spans="1:14" ht="12.75">
      <c r="A134" s="12">
        <v>8</v>
      </c>
      <c r="B134" s="13">
        <v>0.0046</v>
      </c>
      <c r="C134" s="13">
        <v>0.0182</v>
      </c>
      <c r="D134" s="13">
        <v>0.1077</v>
      </c>
      <c r="E134" s="13">
        <v>0.3932</v>
      </c>
      <c r="F134" s="13">
        <v>1.295</v>
      </c>
      <c r="G134" s="13">
        <v>2.2728</v>
      </c>
      <c r="H134" s="13">
        <v>2.2636</v>
      </c>
      <c r="I134" s="13">
        <v>2.1566</v>
      </c>
      <c r="J134" s="13">
        <v>2.1566</v>
      </c>
      <c r="K134" s="13">
        <v>2.1992</v>
      </c>
      <c r="L134" s="13">
        <v>2.5075</v>
      </c>
      <c r="M134" s="13">
        <v>0.8478</v>
      </c>
      <c r="N134" s="14">
        <v>6.235</v>
      </c>
    </row>
    <row r="135" spans="1:14" ht="12.75">
      <c r="A135" s="12">
        <v>9</v>
      </c>
      <c r="B135" s="13">
        <v>0.0012</v>
      </c>
      <c r="C135" s="13">
        <v>0.0046</v>
      </c>
      <c r="D135" s="13">
        <v>0.0283</v>
      </c>
      <c r="E135" s="13">
        <v>0.1101</v>
      </c>
      <c r="F135" s="13">
        <v>0.4188</v>
      </c>
      <c r="G135" s="13">
        <v>0.8952</v>
      </c>
      <c r="H135" s="13">
        <v>1.7943</v>
      </c>
      <c r="I135" s="13">
        <v>2.6609</v>
      </c>
      <c r="J135" s="13">
        <v>3.3079</v>
      </c>
      <c r="K135" s="13">
        <v>3.1439</v>
      </c>
      <c r="L135" s="13">
        <v>1.6577</v>
      </c>
      <c r="M135" s="13">
        <v>1.8465</v>
      </c>
      <c r="N135" s="14">
        <v>6.6347</v>
      </c>
    </row>
    <row r="136" spans="1:14" ht="12.75">
      <c r="A136" s="12">
        <v>10</v>
      </c>
      <c r="B136" s="13">
        <v>0.0012</v>
      </c>
      <c r="C136" s="13">
        <v>0.0046</v>
      </c>
      <c r="D136" s="13">
        <v>0.0283</v>
      </c>
      <c r="E136" s="13">
        <v>0.1101</v>
      </c>
      <c r="F136" s="13">
        <v>0.4188</v>
      </c>
      <c r="G136" s="13">
        <v>0.8952</v>
      </c>
      <c r="H136" s="13">
        <v>1.7943</v>
      </c>
      <c r="I136" s="13">
        <v>2.6609</v>
      </c>
      <c r="J136" s="13">
        <v>3.3079</v>
      </c>
      <c r="K136" s="13">
        <v>3.1439</v>
      </c>
      <c r="L136" s="13">
        <v>1.6577</v>
      </c>
      <c r="M136" s="13">
        <v>1.8465</v>
      </c>
      <c r="N136" s="14">
        <v>6.6347</v>
      </c>
    </row>
    <row r="137" spans="1:14" ht="12.75">
      <c r="A137" s="12">
        <v>11</v>
      </c>
      <c r="B137" s="13">
        <v>0.0189</v>
      </c>
      <c r="C137" s="13">
        <v>0.0713</v>
      </c>
      <c r="D137" s="13">
        <v>0.3755</v>
      </c>
      <c r="E137" s="13">
        <v>1.1101</v>
      </c>
      <c r="F137" s="13">
        <v>2.2457</v>
      </c>
      <c r="G137" s="13">
        <v>2.2696</v>
      </c>
      <c r="H137" s="13">
        <v>2.0592</v>
      </c>
      <c r="I137" s="13">
        <v>2.0458</v>
      </c>
      <c r="J137" s="13">
        <v>2.0368</v>
      </c>
      <c r="K137" s="13">
        <v>2.0409</v>
      </c>
      <c r="L137" s="13">
        <v>2.0293</v>
      </c>
      <c r="M137" s="13">
        <v>1.0607</v>
      </c>
      <c r="N137" s="14">
        <v>1.9959</v>
      </c>
    </row>
    <row r="138" spans="1:14" ht="12.75">
      <c r="A138" s="12">
        <v>12</v>
      </c>
      <c r="B138" s="13">
        <v>0.0061</v>
      </c>
      <c r="C138" s="13">
        <v>0.0237</v>
      </c>
      <c r="D138" s="13">
        <v>0.1349</v>
      </c>
      <c r="E138" s="13">
        <v>0.4609</v>
      </c>
      <c r="F138" s="13">
        <v>1.3571</v>
      </c>
      <c r="G138" s="13">
        <v>2.2319</v>
      </c>
      <c r="H138" s="13">
        <v>2.268</v>
      </c>
      <c r="I138" s="13">
        <v>2.2726</v>
      </c>
      <c r="J138" s="13">
        <v>2.347</v>
      </c>
      <c r="K138" s="13">
        <v>2.3333</v>
      </c>
      <c r="L138" s="13">
        <v>2.0128</v>
      </c>
      <c r="M138" s="13">
        <v>2.4742</v>
      </c>
      <c r="N138" s="14">
        <v>1.2359</v>
      </c>
    </row>
    <row r="139" spans="1:14" ht="12.75">
      <c r="A139" s="12">
        <v>13</v>
      </c>
      <c r="B139" s="13">
        <v>0.0061</v>
      </c>
      <c r="C139" s="13">
        <v>0.0237</v>
      </c>
      <c r="D139" s="13">
        <v>0.1349</v>
      </c>
      <c r="E139" s="13">
        <v>0.4609</v>
      </c>
      <c r="F139" s="13">
        <v>1.3571</v>
      </c>
      <c r="G139" s="13">
        <v>2.2319</v>
      </c>
      <c r="H139" s="13">
        <v>2.268</v>
      </c>
      <c r="I139" s="13">
        <v>2.2726</v>
      </c>
      <c r="J139" s="13">
        <v>2.347</v>
      </c>
      <c r="K139" s="13">
        <v>2.3333</v>
      </c>
      <c r="L139" s="13">
        <v>2.0128</v>
      </c>
      <c r="M139" s="13">
        <v>2.4742</v>
      </c>
      <c r="N139" s="14">
        <v>1.2359</v>
      </c>
    </row>
    <row r="140" spans="1:14" ht="12.75">
      <c r="A140" s="12">
        <v>14</v>
      </c>
      <c r="B140" s="13">
        <v>0.002</v>
      </c>
      <c r="C140" s="13">
        <v>0.0077</v>
      </c>
      <c r="D140" s="13">
        <v>0.0469</v>
      </c>
      <c r="E140" s="13">
        <v>0.1786</v>
      </c>
      <c r="F140" s="13">
        <v>0.6513</v>
      </c>
      <c r="G140" s="13">
        <v>1.3374</v>
      </c>
      <c r="H140" s="13">
        <v>2.4553</v>
      </c>
      <c r="I140" s="13">
        <v>3.1624</v>
      </c>
      <c r="J140" s="13">
        <v>2.882</v>
      </c>
      <c r="K140" s="13">
        <v>1.9058</v>
      </c>
      <c r="L140" s="13">
        <v>0.6903</v>
      </c>
      <c r="M140" s="13">
        <v>2.8928</v>
      </c>
      <c r="N140" s="14">
        <v>2.9792</v>
      </c>
    </row>
    <row r="141" spans="1:14" ht="12.75">
      <c r="A141" s="12">
        <v>15</v>
      </c>
      <c r="B141" s="13">
        <v>0.002</v>
      </c>
      <c r="C141" s="13">
        <v>0.0077</v>
      </c>
      <c r="D141" s="13">
        <v>0.0469</v>
      </c>
      <c r="E141" s="13">
        <v>0.1786</v>
      </c>
      <c r="F141" s="13">
        <v>0.6513</v>
      </c>
      <c r="G141" s="13">
        <v>1.3374</v>
      </c>
      <c r="H141" s="13">
        <v>2.4553</v>
      </c>
      <c r="I141" s="13">
        <v>3.1624</v>
      </c>
      <c r="J141" s="13">
        <v>2.882</v>
      </c>
      <c r="K141" s="13">
        <v>1.9058</v>
      </c>
      <c r="L141" s="13">
        <v>0.6903</v>
      </c>
      <c r="M141" s="13">
        <v>2.8928</v>
      </c>
      <c r="N141" s="14">
        <v>2.9792</v>
      </c>
    </row>
    <row r="142" spans="1:14" ht="12.75">
      <c r="A142" s="12">
        <v>16</v>
      </c>
      <c r="B142" s="13">
        <v>0.0207</v>
      </c>
      <c r="C142" s="13">
        <v>0.0773</v>
      </c>
      <c r="D142" s="13">
        <v>0.3927</v>
      </c>
      <c r="E142" s="13">
        <v>1.1161</v>
      </c>
      <c r="F142" s="13">
        <v>2.2224</v>
      </c>
      <c r="G142" s="13">
        <v>2.2815</v>
      </c>
      <c r="H142" s="13">
        <v>2.0292</v>
      </c>
      <c r="I142" s="13">
        <v>2.0131</v>
      </c>
      <c r="J142" s="13">
        <v>2.0217</v>
      </c>
      <c r="K142" s="13">
        <v>2.0516</v>
      </c>
      <c r="L142" s="13">
        <v>2.2802</v>
      </c>
      <c r="M142" s="13">
        <v>2.611</v>
      </c>
      <c r="N142" s="14">
        <v>2.7998</v>
      </c>
    </row>
    <row r="143" spans="1:14" ht="12.75">
      <c r="A143" s="12">
        <v>17</v>
      </c>
      <c r="B143" s="13">
        <v>0.0207</v>
      </c>
      <c r="C143" s="13">
        <v>0.0773</v>
      </c>
      <c r="D143" s="13">
        <v>0.3927</v>
      </c>
      <c r="E143" s="13">
        <v>1.1161</v>
      </c>
      <c r="F143" s="13">
        <v>2.2224</v>
      </c>
      <c r="G143" s="13">
        <v>2.2815</v>
      </c>
      <c r="H143" s="13">
        <v>2.0292</v>
      </c>
      <c r="I143" s="13">
        <v>2.0131</v>
      </c>
      <c r="J143" s="13">
        <v>2.0217</v>
      </c>
      <c r="K143" s="13">
        <v>2.0516</v>
      </c>
      <c r="L143" s="13">
        <v>2.2802</v>
      </c>
      <c r="M143" s="13">
        <v>2.611</v>
      </c>
      <c r="N143" s="14">
        <v>2.7998</v>
      </c>
    </row>
    <row r="144" spans="1:14" ht="12.75">
      <c r="A144" s="12">
        <v>18</v>
      </c>
      <c r="B144" s="13">
        <v>0.0083</v>
      </c>
      <c r="C144" s="13">
        <v>0.0316</v>
      </c>
      <c r="D144" s="13">
        <v>0.1731</v>
      </c>
      <c r="E144" s="13">
        <v>0.5563</v>
      </c>
      <c r="F144" s="13">
        <v>1.4699</v>
      </c>
      <c r="G144" s="13">
        <v>2.27</v>
      </c>
      <c r="H144" s="13">
        <v>2.4674</v>
      </c>
      <c r="I144" s="13">
        <v>2.5123</v>
      </c>
      <c r="J144" s="13">
        <v>2.3325</v>
      </c>
      <c r="K144" s="13">
        <v>1.9107</v>
      </c>
      <c r="L144" s="13">
        <v>1.3631</v>
      </c>
      <c r="M144" s="13">
        <v>2.0399</v>
      </c>
      <c r="N144" s="14">
        <v>4.1709</v>
      </c>
    </row>
    <row r="145" spans="1:14" ht="12.75">
      <c r="A145" s="12">
        <v>19</v>
      </c>
      <c r="B145" s="13">
        <v>0.0083</v>
      </c>
      <c r="C145" s="13">
        <v>0.0316</v>
      </c>
      <c r="D145" s="13">
        <v>0.1731</v>
      </c>
      <c r="E145" s="13">
        <v>0.5563</v>
      </c>
      <c r="F145" s="13">
        <v>1.4699</v>
      </c>
      <c r="G145" s="13">
        <v>2.27</v>
      </c>
      <c r="H145" s="13">
        <v>2.4674</v>
      </c>
      <c r="I145" s="13">
        <v>2.5123</v>
      </c>
      <c r="J145" s="13">
        <v>2.3325</v>
      </c>
      <c r="K145" s="13">
        <v>1.9107</v>
      </c>
      <c r="L145" s="13">
        <v>1.3631</v>
      </c>
      <c r="M145" s="13">
        <v>2.0399</v>
      </c>
      <c r="N145" s="14">
        <v>4.1709</v>
      </c>
    </row>
    <row r="146" spans="1:14" ht="12.75">
      <c r="A146" s="12">
        <v>20</v>
      </c>
      <c r="B146" s="13">
        <v>0.0029</v>
      </c>
      <c r="C146" s="13">
        <v>0.0116</v>
      </c>
      <c r="D146" s="13">
        <v>0.0692</v>
      </c>
      <c r="E146" s="13">
        <v>0.2567</v>
      </c>
      <c r="F146" s="13">
        <v>0.8921</v>
      </c>
      <c r="G146" s="13">
        <v>1.7482</v>
      </c>
      <c r="H146" s="13">
        <v>2.8825</v>
      </c>
      <c r="I146" s="13">
        <v>3.0843</v>
      </c>
      <c r="J146" s="13">
        <v>1.8688</v>
      </c>
      <c r="K146" s="13">
        <v>0.8927</v>
      </c>
      <c r="L146" s="13">
        <v>1.4027</v>
      </c>
      <c r="M146" s="13">
        <v>2.3793</v>
      </c>
      <c r="N146" s="14">
        <v>6.4516</v>
      </c>
    </row>
    <row r="147" spans="1:14" ht="12.75">
      <c r="A147" s="12">
        <v>21</v>
      </c>
      <c r="B147" s="13">
        <v>0.0029</v>
      </c>
      <c r="C147" s="13">
        <v>0.0116</v>
      </c>
      <c r="D147" s="13">
        <v>0.0692</v>
      </c>
      <c r="E147" s="13">
        <v>0.2567</v>
      </c>
      <c r="F147" s="13">
        <v>0.8921</v>
      </c>
      <c r="G147" s="13">
        <v>1.7482</v>
      </c>
      <c r="H147" s="13">
        <v>2.8825</v>
      </c>
      <c r="I147" s="13">
        <v>3.0843</v>
      </c>
      <c r="J147" s="13">
        <v>1.8688</v>
      </c>
      <c r="K147" s="13">
        <v>0.8927</v>
      </c>
      <c r="L147" s="13">
        <v>1.4027</v>
      </c>
      <c r="M147" s="13">
        <v>2.3793</v>
      </c>
      <c r="N147" s="14">
        <v>6.4516</v>
      </c>
    </row>
    <row r="148" spans="1:14" ht="12.75">
      <c r="A148" s="12">
        <v>22</v>
      </c>
      <c r="B148" s="13">
        <v>0.0494</v>
      </c>
      <c r="C148" s="13">
        <v>0.1741</v>
      </c>
      <c r="D148" s="13">
        <v>0.7523</v>
      </c>
      <c r="E148" s="13">
        <v>1.6735</v>
      </c>
      <c r="F148" s="13">
        <v>2.2676</v>
      </c>
      <c r="G148" s="13">
        <v>1.7834</v>
      </c>
      <c r="H148" s="13">
        <v>2.1091</v>
      </c>
      <c r="I148" s="13">
        <v>2.0535</v>
      </c>
      <c r="J148" s="13">
        <v>2.0465</v>
      </c>
      <c r="K148" s="13">
        <v>2.0497</v>
      </c>
      <c r="L148" s="13">
        <v>2.0483</v>
      </c>
      <c r="M148" s="13">
        <v>2.5547</v>
      </c>
      <c r="N148" s="14">
        <v>3.9588</v>
      </c>
    </row>
    <row r="149" spans="1:14" ht="12.75">
      <c r="A149" s="12">
        <v>23</v>
      </c>
      <c r="B149" s="13">
        <v>0.023</v>
      </c>
      <c r="C149" s="13">
        <v>0.0844</v>
      </c>
      <c r="D149" s="13">
        <v>0.4102</v>
      </c>
      <c r="E149" s="13">
        <v>1.1068</v>
      </c>
      <c r="F149" s="13">
        <v>2.1803</v>
      </c>
      <c r="G149" s="13">
        <v>2.3288</v>
      </c>
      <c r="H149" s="13">
        <v>2.0897</v>
      </c>
      <c r="I149" s="13">
        <v>2.0823</v>
      </c>
      <c r="J149" s="13">
        <v>2.0999</v>
      </c>
      <c r="K149" s="13">
        <v>2.111</v>
      </c>
      <c r="L149" s="13">
        <v>1.9479</v>
      </c>
      <c r="M149" s="13">
        <v>1.3256</v>
      </c>
      <c r="N149" s="14">
        <v>2.9637</v>
      </c>
    </row>
    <row r="150" spans="1:14" ht="12.75">
      <c r="A150" s="12">
        <v>24</v>
      </c>
      <c r="B150" s="13">
        <v>0.023</v>
      </c>
      <c r="C150" s="13">
        <v>0.0844</v>
      </c>
      <c r="D150" s="13">
        <v>0.4102</v>
      </c>
      <c r="E150" s="13">
        <v>1.1068</v>
      </c>
      <c r="F150" s="13">
        <v>2.1803</v>
      </c>
      <c r="G150" s="13">
        <v>2.3288</v>
      </c>
      <c r="H150" s="13">
        <v>2.0897</v>
      </c>
      <c r="I150" s="13">
        <v>2.0823</v>
      </c>
      <c r="J150" s="13">
        <v>2.0999</v>
      </c>
      <c r="K150" s="13">
        <v>2.111</v>
      </c>
      <c r="L150" s="13">
        <v>1.9479</v>
      </c>
      <c r="M150" s="13">
        <v>1.3256</v>
      </c>
      <c r="N150" s="14">
        <v>2.9637</v>
      </c>
    </row>
    <row r="151" spans="1:14" ht="12.75">
      <c r="A151" s="12">
        <v>25</v>
      </c>
      <c r="B151" s="13">
        <v>0.0111</v>
      </c>
      <c r="C151" s="13">
        <v>0.0419</v>
      </c>
      <c r="D151" s="13">
        <v>0.2213</v>
      </c>
      <c r="E151" s="13">
        <v>0.6736</v>
      </c>
      <c r="F151" s="13">
        <v>1.6194</v>
      </c>
      <c r="G151" s="13">
        <v>2.3424</v>
      </c>
      <c r="H151" s="13">
        <v>2.5918</v>
      </c>
      <c r="I151" s="13">
        <v>2.4458</v>
      </c>
      <c r="J151" s="13">
        <v>1.7593</v>
      </c>
      <c r="K151" s="13">
        <v>1.3326</v>
      </c>
      <c r="L151" s="13">
        <v>2.3015</v>
      </c>
      <c r="M151" s="13">
        <v>1.5554</v>
      </c>
      <c r="N151" s="14">
        <v>3.1214</v>
      </c>
    </row>
    <row r="152" spans="1:14" ht="12.75">
      <c r="A152" s="12">
        <v>26</v>
      </c>
      <c r="B152" s="13">
        <v>0.0111</v>
      </c>
      <c r="C152" s="13">
        <v>0.0419</v>
      </c>
      <c r="D152" s="13">
        <v>0.2213</v>
      </c>
      <c r="E152" s="13">
        <v>0.6736</v>
      </c>
      <c r="F152" s="13">
        <v>1.6194</v>
      </c>
      <c r="G152" s="13">
        <v>2.3424</v>
      </c>
      <c r="H152" s="13">
        <v>2.5918</v>
      </c>
      <c r="I152" s="13">
        <v>2.4458</v>
      </c>
      <c r="J152" s="13">
        <v>1.7593</v>
      </c>
      <c r="K152" s="13">
        <v>1.3326</v>
      </c>
      <c r="L152" s="13">
        <v>2.3015</v>
      </c>
      <c r="M152" s="13">
        <v>1.5554</v>
      </c>
      <c r="N152" s="14">
        <v>3.1214</v>
      </c>
    </row>
    <row r="153" spans="1:14" ht="12.75">
      <c r="A153" s="12">
        <v>27</v>
      </c>
      <c r="B153" s="13">
        <v>0.0041</v>
      </c>
      <c r="C153" s="13">
        <v>0.016</v>
      </c>
      <c r="D153" s="13">
        <v>0.0939</v>
      </c>
      <c r="E153" s="13">
        <v>0.3389</v>
      </c>
      <c r="F153" s="13">
        <v>1.1171</v>
      </c>
      <c r="G153" s="13">
        <v>2.0708</v>
      </c>
      <c r="H153" s="13">
        <v>2.994</v>
      </c>
      <c r="I153" s="13">
        <v>2.5572</v>
      </c>
      <c r="J153" s="13">
        <v>1.0472</v>
      </c>
      <c r="K153" s="13">
        <v>0.9326</v>
      </c>
      <c r="L153" s="13">
        <v>2.2837</v>
      </c>
      <c r="M153" s="13">
        <v>1.9874</v>
      </c>
      <c r="N153" s="14">
        <v>5.4428</v>
      </c>
    </row>
    <row r="154" spans="1:14" ht="12.75">
      <c r="A154" s="12">
        <v>28</v>
      </c>
      <c r="B154" s="13">
        <v>0.0041</v>
      </c>
      <c r="C154" s="13">
        <v>0.016</v>
      </c>
      <c r="D154" s="13">
        <v>0.0939</v>
      </c>
      <c r="E154" s="13">
        <v>0.3389</v>
      </c>
      <c r="F154" s="13">
        <v>1.1171</v>
      </c>
      <c r="G154" s="13">
        <v>2.0708</v>
      </c>
      <c r="H154" s="13">
        <v>2.994</v>
      </c>
      <c r="I154" s="13">
        <v>2.5572</v>
      </c>
      <c r="J154" s="13">
        <v>1.0472</v>
      </c>
      <c r="K154" s="13">
        <v>0.9326</v>
      </c>
      <c r="L154" s="13">
        <v>2.2837</v>
      </c>
      <c r="M154" s="13">
        <v>1.9874</v>
      </c>
      <c r="N154" s="14">
        <v>5.4428</v>
      </c>
    </row>
    <row r="155" spans="1:14" ht="12.75">
      <c r="A155" s="12">
        <v>29</v>
      </c>
      <c r="B155" s="13">
        <v>0.0321</v>
      </c>
      <c r="C155" s="13">
        <v>0.1137</v>
      </c>
      <c r="D155" s="13">
        <v>0.4949</v>
      </c>
      <c r="E155" s="13">
        <v>1.1418</v>
      </c>
      <c r="F155" s="13">
        <v>2.0015</v>
      </c>
      <c r="G155" s="13">
        <v>2.1306</v>
      </c>
      <c r="H155" s="13">
        <v>1.9455</v>
      </c>
      <c r="I155" s="13">
        <v>1.9066</v>
      </c>
      <c r="J155" s="13">
        <v>1.9183</v>
      </c>
      <c r="K155" s="13">
        <v>1.8879</v>
      </c>
      <c r="L155" s="13">
        <v>2.002</v>
      </c>
      <c r="M155" s="13">
        <v>2.3141</v>
      </c>
      <c r="N155" s="14">
        <v>1.9779</v>
      </c>
    </row>
    <row r="156" spans="1:14" ht="12.75">
      <c r="A156" s="12">
        <v>30</v>
      </c>
      <c r="B156" s="13">
        <v>0.0321</v>
      </c>
      <c r="C156" s="13">
        <v>0.1137</v>
      </c>
      <c r="D156" s="13">
        <v>0.4949</v>
      </c>
      <c r="E156" s="13">
        <v>1.1418</v>
      </c>
      <c r="F156" s="13">
        <v>2.0015</v>
      </c>
      <c r="G156" s="13">
        <v>2.1306</v>
      </c>
      <c r="H156" s="13">
        <v>1.9455</v>
      </c>
      <c r="I156" s="13">
        <v>1.9066</v>
      </c>
      <c r="J156" s="13">
        <v>1.9183</v>
      </c>
      <c r="K156" s="13">
        <v>1.8879</v>
      </c>
      <c r="L156" s="13">
        <v>2.002</v>
      </c>
      <c r="M156" s="13">
        <v>2.3141</v>
      </c>
      <c r="N156" s="14">
        <v>1.9779</v>
      </c>
    </row>
    <row r="157" spans="1:14" ht="12.75">
      <c r="A157" s="12">
        <v>31</v>
      </c>
      <c r="B157" s="13">
        <v>0.0292</v>
      </c>
      <c r="C157" s="13">
        <v>0.1049</v>
      </c>
      <c r="D157" s="13">
        <v>0.476</v>
      </c>
      <c r="E157" s="13">
        <v>1.2046</v>
      </c>
      <c r="F157" s="13">
        <v>2.0452</v>
      </c>
      <c r="G157" s="13">
        <v>2.0574</v>
      </c>
      <c r="H157" s="13">
        <v>1.9053</v>
      </c>
      <c r="I157" s="13">
        <v>1.8655</v>
      </c>
      <c r="J157" s="13">
        <v>1.8695</v>
      </c>
      <c r="K157" s="13">
        <v>1.8445</v>
      </c>
      <c r="L157" s="13">
        <v>1.8828</v>
      </c>
      <c r="M157" s="13">
        <v>2.3696</v>
      </c>
      <c r="N157" s="14">
        <v>2.2629</v>
      </c>
    </row>
    <row r="158" spans="1:14" ht="12.75">
      <c r="A158" s="12">
        <v>32</v>
      </c>
      <c r="B158" s="13">
        <v>0.0292</v>
      </c>
      <c r="C158" s="13">
        <v>0.1049</v>
      </c>
      <c r="D158" s="13">
        <v>0.476</v>
      </c>
      <c r="E158" s="13">
        <v>1.2046</v>
      </c>
      <c r="F158" s="13">
        <v>2.0452</v>
      </c>
      <c r="G158" s="13">
        <v>2.0574</v>
      </c>
      <c r="H158" s="13">
        <v>1.9053</v>
      </c>
      <c r="I158" s="13">
        <v>1.8655</v>
      </c>
      <c r="J158" s="13">
        <v>1.8695</v>
      </c>
      <c r="K158" s="13">
        <v>1.8445</v>
      </c>
      <c r="L158" s="13">
        <v>1.8828</v>
      </c>
      <c r="M158" s="13">
        <v>2.3696</v>
      </c>
      <c r="N158" s="14">
        <v>2.2629</v>
      </c>
    </row>
    <row r="159" spans="1:14" ht="12.75">
      <c r="A159" s="12">
        <v>33</v>
      </c>
      <c r="B159" s="13">
        <v>0.0144</v>
      </c>
      <c r="C159" s="13">
        <v>0.0546</v>
      </c>
      <c r="D159" s="13">
        <v>0.2754</v>
      </c>
      <c r="E159" s="13">
        <v>0.7948</v>
      </c>
      <c r="F159" s="13">
        <v>1.7883</v>
      </c>
      <c r="G159" s="13">
        <v>2.4095</v>
      </c>
      <c r="H159" s="13">
        <v>2.6144</v>
      </c>
      <c r="I159" s="13">
        <v>2.0755</v>
      </c>
      <c r="J159" s="13">
        <v>1.2786</v>
      </c>
      <c r="K159" s="13">
        <v>1.6209</v>
      </c>
      <c r="L159" s="13">
        <v>2.5855</v>
      </c>
      <c r="M159" s="13">
        <v>2.2956</v>
      </c>
      <c r="N159" s="14">
        <v>2.1649</v>
      </c>
    </row>
    <row r="160" spans="1:14" ht="12.75">
      <c r="A160" s="12">
        <v>34</v>
      </c>
      <c r="B160" s="13">
        <v>0.0144</v>
      </c>
      <c r="C160" s="13">
        <v>0.0546</v>
      </c>
      <c r="D160" s="13">
        <v>0.2754</v>
      </c>
      <c r="E160" s="13">
        <v>0.7948</v>
      </c>
      <c r="F160" s="13">
        <v>1.7883</v>
      </c>
      <c r="G160" s="13">
        <v>2.4095</v>
      </c>
      <c r="H160" s="13">
        <v>2.6144</v>
      </c>
      <c r="I160" s="13">
        <v>2.0755</v>
      </c>
      <c r="J160" s="13">
        <v>1.2786</v>
      </c>
      <c r="K160" s="13">
        <v>1.6209</v>
      </c>
      <c r="L160" s="13">
        <v>2.5855</v>
      </c>
      <c r="M160" s="13">
        <v>2.2956</v>
      </c>
      <c r="N160" s="14">
        <v>2.1649</v>
      </c>
    </row>
    <row r="161" spans="1:14" ht="12.75">
      <c r="A161" s="12">
        <v>35</v>
      </c>
      <c r="B161" s="13">
        <v>0.0086</v>
      </c>
      <c r="C161" s="13">
        <v>0.0329</v>
      </c>
      <c r="D161" s="13">
        <v>0.1904</v>
      </c>
      <c r="E161" s="13">
        <v>0.6679</v>
      </c>
      <c r="F161" s="13">
        <v>2.0531</v>
      </c>
      <c r="G161" s="13">
        <v>3.5844</v>
      </c>
      <c r="H161" s="13">
        <v>4.4561</v>
      </c>
      <c r="I161" s="13">
        <v>2.905</v>
      </c>
      <c r="J161" s="13">
        <v>1.3788</v>
      </c>
      <c r="K161" s="13">
        <v>2.6603</v>
      </c>
      <c r="L161" s="13">
        <v>3.2435</v>
      </c>
      <c r="M161" s="13">
        <v>4.0659</v>
      </c>
      <c r="N161" s="14">
        <v>8.5901</v>
      </c>
    </row>
    <row r="162" spans="1:14" ht="12.75">
      <c r="A162" s="12">
        <v>36</v>
      </c>
      <c r="B162" s="13">
        <v>0.0086</v>
      </c>
      <c r="C162" s="13">
        <v>0.0329</v>
      </c>
      <c r="D162" s="13">
        <v>0.1904</v>
      </c>
      <c r="E162" s="13">
        <v>0.6679</v>
      </c>
      <c r="F162" s="13">
        <v>2.0531</v>
      </c>
      <c r="G162" s="13">
        <v>3.5844</v>
      </c>
      <c r="H162" s="13">
        <v>4.4561</v>
      </c>
      <c r="I162" s="13">
        <v>2.905</v>
      </c>
      <c r="J162" s="13">
        <v>1.3788</v>
      </c>
      <c r="K162" s="13">
        <v>2.6603</v>
      </c>
      <c r="L162" s="13">
        <v>3.2435</v>
      </c>
      <c r="M162" s="13">
        <v>4.0659</v>
      </c>
      <c r="N162" s="14">
        <v>8.5901</v>
      </c>
    </row>
    <row r="163" spans="1:14" ht="13.5" thickBot="1">
      <c r="A163" s="17">
        <v>37</v>
      </c>
      <c r="B163" s="18">
        <v>0.0959</v>
      </c>
      <c r="C163" s="18">
        <v>0.3111</v>
      </c>
      <c r="D163" s="18">
        <v>1.0943</v>
      </c>
      <c r="E163" s="18">
        <v>1.9655</v>
      </c>
      <c r="F163" s="18">
        <v>1.934</v>
      </c>
      <c r="G163" s="18">
        <v>1.9254</v>
      </c>
      <c r="H163" s="18">
        <v>2.0734</v>
      </c>
      <c r="I163" s="18">
        <v>2.0783</v>
      </c>
      <c r="J163" s="18">
        <v>2.0166</v>
      </c>
      <c r="K163" s="18">
        <v>2.0805</v>
      </c>
      <c r="L163" s="18">
        <v>2.113</v>
      </c>
      <c r="M163" s="18">
        <v>1.2324</v>
      </c>
      <c r="N163" s="19">
        <v>3.3363</v>
      </c>
    </row>
  </sheetData>
  <mergeCells count="52">
    <mergeCell ref="J126:J127"/>
    <mergeCell ref="K126:K127"/>
    <mergeCell ref="J85:J86"/>
    <mergeCell ref="K85:K86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44:J45"/>
    <mergeCell ref="K44:K45"/>
    <mergeCell ref="B85:B86"/>
    <mergeCell ref="C85:C86"/>
    <mergeCell ref="D85:D86"/>
    <mergeCell ref="E85:E86"/>
    <mergeCell ref="F85:F86"/>
    <mergeCell ref="G85:G86"/>
    <mergeCell ref="H85:H86"/>
    <mergeCell ref="I85:I86"/>
    <mergeCell ref="J4:J5"/>
    <mergeCell ref="K4:K5"/>
    <mergeCell ref="B44:B45"/>
    <mergeCell ref="C44:C45"/>
    <mergeCell ref="D44:D45"/>
    <mergeCell ref="E44:E45"/>
    <mergeCell ref="F44:F45"/>
    <mergeCell ref="G44:G45"/>
    <mergeCell ref="H44:H45"/>
    <mergeCell ref="I44:I45"/>
    <mergeCell ref="F4:F5"/>
    <mergeCell ref="G4:G5"/>
    <mergeCell ref="H4:H5"/>
    <mergeCell ref="I4:I5"/>
    <mergeCell ref="B4:B5"/>
    <mergeCell ref="C4:C5"/>
    <mergeCell ref="D4:D5"/>
    <mergeCell ref="E4:E5"/>
    <mergeCell ref="L4:L5"/>
    <mergeCell ref="M4:M5"/>
    <mergeCell ref="N4:N5"/>
    <mergeCell ref="L44:L45"/>
    <mergeCell ref="M44:M45"/>
    <mergeCell ref="N44:N45"/>
    <mergeCell ref="L85:L86"/>
    <mergeCell ref="M85:M86"/>
    <mergeCell ref="N85:N86"/>
    <mergeCell ref="L126:L127"/>
    <mergeCell ref="M126:M127"/>
    <mergeCell ref="N126:N12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7"/>
  <sheetViews>
    <sheetView workbookViewId="0" topLeftCell="A1">
      <selection activeCell="R17" sqref="R17"/>
    </sheetView>
  </sheetViews>
  <sheetFormatPr defaultColWidth="9.140625" defaultRowHeight="12.75"/>
  <cols>
    <col min="1" max="1" width="7.7109375" style="3" customWidth="1"/>
    <col min="2" max="2" width="24.140625" style="3" customWidth="1"/>
    <col min="3" max="4" width="5.57421875" style="3" bestFit="1" customWidth="1"/>
    <col min="5" max="6" width="6.7109375" style="3" bestFit="1" customWidth="1"/>
    <col min="7" max="12" width="7.7109375" style="3" bestFit="1" customWidth="1"/>
    <col min="13" max="15" width="9.28125" style="3" bestFit="1" customWidth="1"/>
    <col min="16" max="16384" width="9.140625" style="3" customWidth="1"/>
  </cols>
  <sheetData>
    <row r="1" ht="12.75">
      <c r="A1" s="61" t="s">
        <v>63</v>
      </c>
    </row>
    <row r="2" ht="12.75">
      <c r="A2" s="60" t="s">
        <v>64</v>
      </c>
    </row>
    <row r="4" spans="1:15" ht="12.75">
      <c r="A4" s="4"/>
      <c r="B4" s="4" t="s">
        <v>46</v>
      </c>
      <c r="C4" s="37">
        <v>0.01</v>
      </c>
      <c r="D4" s="37">
        <v>0.02</v>
      </c>
      <c r="E4" s="37">
        <v>0.05</v>
      </c>
      <c r="F4" s="37">
        <v>0.1</v>
      </c>
      <c r="G4" s="37">
        <v>0.2</v>
      </c>
      <c r="H4" s="37">
        <v>0.3</v>
      </c>
      <c r="I4" s="37">
        <v>0.45</v>
      </c>
      <c r="J4" s="37">
        <v>0.6</v>
      </c>
      <c r="K4" s="37">
        <v>0.8</v>
      </c>
      <c r="L4" s="37">
        <v>0.95</v>
      </c>
      <c r="M4" s="38">
        <v>1.2</v>
      </c>
      <c r="N4" s="38">
        <v>1.6</v>
      </c>
      <c r="O4" s="38">
        <v>1.9</v>
      </c>
    </row>
    <row r="5" spans="1:15" ht="12.75">
      <c r="A5" s="4"/>
      <c r="B5" s="39" t="s">
        <v>38</v>
      </c>
      <c r="C5" s="74">
        <f>C4*4.2</f>
        <v>0.042</v>
      </c>
      <c r="D5" s="74">
        <f aca="true" t="shared" si="0" ref="D5:L5">D4*4.2</f>
        <v>0.084</v>
      </c>
      <c r="E5" s="41">
        <f t="shared" si="0"/>
        <v>0.21000000000000002</v>
      </c>
      <c r="F5" s="41">
        <f t="shared" si="0"/>
        <v>0.42000000000000004</v>
      </c>
      <c r="G5" s="41">
        <f t="shared" si="0"/>
        <v>0.8400000000000001</v>
      </c>
      <c r="H5" s="41">
        <f t="shared" si="0"/>
        <v>1.26</v>
      </c>
      <c r="I5" s="41">
        <f t="shared" si="0"/>
        <v>1.8900000000000001</v>
      </c>
      <c r="J5" s="41">
        <f t="shared" si="0"/>
        <v>2.52</v>
      </c>
      <c r="K5" s="41">
        <f t="shared" si="0"/>
        <v>3.3600000000000003</v>
      </c>
      <c r="L5" s="41">
        <f t="shared" si="0"/>
        <v>3.9899999999999998</v>
      </c>
      <c r="M5" s="41">
        <f>M4*4.2</f>
        <v>5.04</v>
      </c>
      <c r="N5" s="41">
        <f>N4*4.2</f>
        <v>6.720000000000001</v>
      </c>
      <c r="O5" s="41">
        <f>O4*4.2</f>
        <v>7.9799999999999995</v>
      </c>
    </row>
    <row r="6" spans="1:12" ht="25.5">
      <c r="A6" s="39" t="s">
        <v>22</v>
      </c>
      <c r="B6" s="39" t="s">
        <v>23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5" ht="12.75">
      <c r="A7" s="4">
        <v>1</v>
      </c>
      <c r="B7" s="47">
        <v>0</v>
      </c>
      <c r="C7" s="4">
        <f>0*B7</f>
        <v>0</v>
      </c>
      <c r="D7" s="4">
        <f aca="true" t="shared" si="1" ref="D7:L7">0*C7</f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aca="true" t="shared" si="2" ref="M7:O9">0*L7</f>
        <v>0</v>
      </c>
      <c r="N7" s="4">
        <f t="shared" si="2"/>
        <v>0</v>
      </c>
      <c r="O7" s="4">
        <f t="shared" si="2"/>
        <v>0</v>
      </c>
    </row>
    <row r="8" spans="1:15" ht="12.75">
      <c r="A8" s="4">
        <v>2</v>
      </c>
      <c r="B8" s="47">
        <v>0</v>
      </c>
      <c r="C8" s="4">
        <f aca="true" t="shared" si="3" ref="C8:L8">0*B8</f>
        <v>0</v>
      </c>
      <c r="D8" s="4">
        <f t="shared" si="3"/>
        <v>0</v>
      </c>
      <c r="E8" s="4">
        <f t="shared" si="3"/>
        <v>0</v>
      </c>
      <c r="F8" s="4">
        <f t="shared" si="3"/>
        <v>0</v>
      </c>
      <c r="G8" s="4">
        <f t="shared" si="3"/>
        <v>0</v>
      </c>
      <c r="H8" s="4">
        <f t="shared" si="3"/>
        <v>0</v>
      </c>
      <c r="I8" s="4">
        <f t="shared" si="3"/>
        <v>0</v>
      </c>
      <c r="J8" s="4">
        <f t="shared" si="3"/>
        <v>0</v>
      </c>
      <c r="K8" s="4">
        <f t="shared" si="3"/>
        <v>0</v>
      </c>
      <c r="L8" s="4">
        <f t="shared" si="3"/>
        <v>0</v>
      </c>
      <c r="M8" s="4">
        <f t="shared" si="2"/>
        <v>0</v>
      </c>
      <c r="N8" s="4">
        <f t="shared" si="2"/>
        <v>0</v>
      </c>
      <c r="O8" s="4">
        <f t="shared" si="2"/>
        <v>0</v>
      </c>
    </row>
    <row r="9" spans="1:15" ht="12.75">
      <c r="A9" s="4">
        <v>3</v>
      </c>
      <c r="B9" s="47">
        <v>0</v>
      </c>
      <c r="C9" s="4">
        <f aca="true" t="shared" si="4" ref="C9:L9">0*B9</f>
        <v>0</v>
      </c>
      <c r="D9" s="4">
        <f t="shared" si="4"/>
        <v>0</v>
      </c>
      <c r="E9" s="4">
        <f t="shared" si="4"/>
        <v>0</v>
      </c>
      <c r="F9" s="4">
        <f t="shared" si="4"/>
        <v>0</v>
      </c>
      <c r="G9" s="4">
        <f t="shared" si="4"/>
        <v>0</v>
      </c>
      <c r="H9" s="4">
        <f t="shared" si="4"/>
        <v>0</v>
      </c>
      <c r="I9" s="4">
        <f t="shared" si="4"/>
        <v>0</v>
      </c>
      <c r="J9" s="4">
        <f t="shared" si="4"/>
        <v>0</v>
      </c>
      <c r="K9" s="4">
        <f t="shared" si="4"/>
        <v>0</v>
      </c>
      <c r="L9" s="4">
        <f t="shared" si="4"/>
        <v>0</v>
      </c>
      <c r="M9" s="4">
        <f t="shared" si="2"/>
        <v>0</v>
      </c>
      <c r="N9" s="4">
        <f t="shared" si="2"/>
        <v>0</v>
      </c>
      <c r="O9" s="4">
        <f t="shared" si="2"/>
        <v>0</v>
      </c>
    </row>
    <row r="10" spans="1:15" ht="12.75">
      <c r="A10" s="4">
        <v>4</v>
      </c>
      <c r="B10" s="48">
        <v>0.04618765275633738</v>
      </c>
      <c r="C10" s="41">
        <f>($B$10)^2*'Structure Function #s from app.'!B12</f>
        <v>2.5599591205679995E-06</v>
      </c>
      <c r="D10" s="41">
        <f>($B$10)^2*'Structure Function #s from app.'!C12</f>
        <v>1.0026506555558E-05</v>
      </c>
      <c r="E10" s="41">
        <f>($B$10)^2*'Structure Function #s from app.'!D12</f>
        <v>6.0585699186776E-05</v>
      </c>
      <c r="F10" s="41">
        <f>($B$10)^2*'Structure Function #s from app.'!E12</f>
        <v>0.000229756331070978</v>
      </c>
      <c r="G10" s="41">
        <f>($B$10)^2*'Structure Function #s from app.'!F12</f>
        <v>0.0008198269083619018</v>
      </c>
      <c r="H10" s="41">
        <f>($B$10)^2*'Structure Function #s from app.'!G12</f>
        <v>0.0016360272079696658</v>
      </c>
      <c r="I10" s="41">
        <f>($B$10)^2*'Structure Function #s from app.'!H12</f>
        <v>0.0030356848571402198</v>
      </c>
      <c r="J10" s="41">
        <f>($B$10)^2*'Structure Function #s from app.'!I12</f>
        <v>0.004369423558956148</v>
      </c>
      <c r="K10" s="41">
        <f>($B$10)^2*'Structure Function #s from app.'!J12</f>
        <v>0.0056526030681408575</v>
      </c>
      <c r="L10" s="41">
        <f>($B$10)^2*'Structure Function #s from app.'!K12</f>
        <v>0.006062196527431737</v>
      </c>
      <c r="M10" s="41">
        <f>($B$10)^2*'Structure Function #s from app.'!L12</f>
        <v>0.005541884836176291</v>
      </c>
      <c r="N10" s="41">
        <f>($B$10)^2*'Structure Function #s from app.'!M12</f>
        <v>0.0024532941572109994</v>
      </c>
      <c r="O10" s="41">
        <f>($B$10)^2*'Structure Function #s from app.'!N12</f>
        <v>0.00020159678074472997</v>
      </c>
    </row>
    <row r="11" spans="1:15" ht="12.75">
      <c r="A11" s="4">
        <v>5</v>
      </c>
      <c r="B11" s="48">
        <v>0.11955065916473684</v>
      </c>
      <c r="C11" s="41">
        <f>($B$11)^2*'Structure Function #s from app.'!B13</f>
        <v>8.575416064033846E-06</v>
      </c>
      <c r="D11" s="41">
        <f>($B$11)^2*'Structure Function #s from app.'!C13</f>
        <v>3.430166425613538E-05</v>
      </c>
      <c r="E11" s="41">
        <f>($B$11)^2*'Structure Function #s from app.'!D13</f>
        <v>0.00020723922154748463</v>
      </c>
      <c r="F11" s="41">
        <f>($B$11)^2*'Structure Function #s from app.'!E13</f>
        <v>0.0008046598740085092</v>
      </c>
      <c r="G11" s="41">
        <f>($B$11)^2*'Structure Function #s from app.'!F13</f>
        <v>0.00300997103847588</v>
      </c>
      <c r="H11" s="41">
        <f>($B$11)^2*'Structure Function #s from app.'!G13</f>
        <v>0.006318652403182272</v>
      </c>
      <c r="I11" s="41">
        <f>($B$11)^2*'Structure Function #s from app.'!H13</f>
        <v>0.012735922091100934</v>
      </c>
      <c r="J11" s="41">
        <f>($B$11)^2*'Structure Function #s from app.'!I13</f>
        <v>0.02010363372611668</v>
      </c>
      <c r="K11" s="41">
        <f>($B$11)^2*'Structure Function #s from app.'!J13</f>
        <v>0.02997679608784098</v>
      </c>
      <c r="L11" s="41">
        <f>($B$11)^2*'Structure Function #s from app.'!K13</f>
        <v>0.036414075079909056</v>
      </c>
      <c r="M11" s="41">
        <f>($B$11)^2*'Structure Function #s from app.'!L13</f>
        <v>0.04264411485042964</v>
      </c>
      <c r="N11" s="41">
        <f>($B$11)^2*'Structure Function #s from app.'!M13</f>
        <v>0.03665132825768066</v>
      </c>
      <c r="O11" s="41">
        <f>($B$11)^2*'Structure Function #s from app.'!N13</f>
        <v>0.01219995858709882</v>
      </c>
    </row>
    <row r="12" spans="1:15" ht="12.75">
      <c r="A12" s="4">
        <v>6</v>
      </c>
      <c r="B12" s="48">
        <v>0.7908557854258449</v>
      </c>
      <c r="C12" s="41">
        <f>($B$12)^2*'Structure Function #s from app.'!B13</f>
        <v>0.00037527172400491797</v>
      </c>
      <c r="D12" s="41">
        <f>($B$12)^2*'Structure Function #s from app.'!C13</f>
        <v>0.0015010868960196719</v>
      </c>
      <c r="E12" s="41">
        <f>($B$12)^2*'Structure Function #s from app.'!D13</f>
        <v>0.009069066663452186</v>
      </c>
      <c r="F12" s="41">
        <f>($B$12)^2*'Structure Function #s from app.'!E13</f>
        <v>0.03521299676912814</v>
      </c>
      <c r="G12" s="41">
        <f>($B$12)^2*'Structure Function #s from app.'!F13</f>
        <v>0.13172037512572624</v>
      </c>
      <c r="H12" s="41">
        <f>($B$12)^2*'Structure Function #s from app.'!G13</f>
        <v>0.2765127153042904</v>
      </c>
      <c r="I12" s="41">
        <f>($B$12)^2*'Structure Function #s from app.'!H13</f>
        <v>0.5573410554346374</v>
      </c>
      <c r="J12" s="41">
        <f>($B$12)^2*'Structure Function #s from app.'!I13</f>
        <v>0.8797620116421961</v>
      </c>
      <c r="K12" s="41">
        <f>($B$12)^2*'Structure Function #s from app.'!J13</f>
        <v>1.311824856546525</v>
      </c>
      <c r="L12" s="41">
        <f>($B$12)^2*'Structure Function #s from app.'!K13</f>
        <v>1.59352883069955</v>
      </c>
      <c r="M12" s="41">
        <f>($B$12)^2*'Structure Function #s from app.'!L13</f>
        <v>1.866163738189123</v>
      </c>
      <c r="N12" s="41">
        <f>($B$12)^2*'Structure Function #s from app.'!M13</f>
        <v>1.6039113483970195</v>
      </c>
      <c r="O12" s="41">
        <f>($B$12)^2*'Structure Function #s from app.'!N13</f>
        <v>0.53388657268433</v>
      </c>
    </row>
    <row r="13" spans="1:15" ht="12.75">
      <c r="A13" s="4">
        <v>7</v>
      </c>
      <c r="B13" s="48">
        <v>7.026188932353441</v>
      </c>
      <c r="C13" s="41">
        <f>($B13)^2*'Structure Function #s from app.'!B14</f>
        <v>0.13329179346544018</v>
      </c>
      <c r="D13" s="41">
        <f>($B13)^2*'Structure Function #s from app.'!C14</f>
        <v>0.5232937076791355</v>
      </c>
      <c r="E13" s="41">
        <f>($B13)^2*'Structure Function #s from app.'!D14</f>
        <v>3.0459643173398736</v>
      </c>
      <c r="F13" s="41">
        <f>($B13)^2*'Structure Function #s from app.'!E14</f>
        <v>10.811445469974592</v>
      </c>
      <c r="G13" s="41">
        <f>($B13)^2*'Structure Function #s from app.'!F14</f>
        <v>33.969660401321995</v>
      </c>
      <c r="H13" s="41">
        <f>($B13)^2*'Structure Function #s from app.'!G14</f>
        <v>59.94674992780889</v>
      </c>
      <c r="I13" s="41">
        <f>($B13)^2*'Structure Function #s from app.'!H14</f>
        <v>93.67944714074788</v>
      </c>
      <c r="J13" s="41">
        <f>($B13)^2*'Structure Function #s from app.'!I14</f>
        <v>116.11689904076364</v>
      </c>
      <c r="K13" s="41">
        <f>($B13)^2*'Structure Function #s from app.'!J14</f>
        <v>127.97493192609649</v>
      </c>
      <c r="L13" s="41">
        <f>($B13)^2*'Structure Function #s from app.'!K14</f>
        <v>124.14402704723793</v>
      </c>
      <c r="M13" s="41">
        <f>($B13)^2*'Structure Function #s from app.'!L14</f>
        <v>93.07222897051643</v>
      </c>
      <c r="N13" s="41">
        <f>($B13)^2*'Structure Function #s from app.'!M14</f>
        <v>56.82673461409933</v>
      </c>
      <c r="O13" s="41">
        <f>($B13)^2*'Structure Function #s from app.'!N14</f>
        <v>443.1804030733146</v>
      </c>
    </row>
    <row r="14" spans="1:15" ht="12.75">
      <c r="A14" s="4">
        <v>8</v>
      </c>
      <c r="B14" s="48">
        <v>0.9296450748920256</v>
      </c>
      <c r="C14" s="41">
        <f>($B14)^2*'Structure Function #s from app.'!B14</f>
        <v>0.0023334479062317</v>
      </c>
      <c r="D14" s="41">
        <f>($B14)^2*'Structure Function #s from app.'!C14</f>
        <v>0.0091609436318726</v>
      </c>
      <c r="E14" s="41">
        <f>($B14)^2*'Structure Function #s from app.'!D14</f>
        <v>0.0533236058572207</v>
      </c>
      <c r="F14" s="41">
        <f>($B14)^2*'Structure Function #s from app.'!E14</f>
        <v>0.189268552394349</v>
      </c>
      <c r="G14" s="41">
        <f>($B14)^2*'Structure Function #s from app.'!F14</f>
        <v>0.5946835201029751</v>
      </c>
      <c r="H14" s="41">
        <f>($B14)^2*'Structure Function #s from app.'!G14</f>
        <v>1.0494465898285752</v>
      </c>
      <c r="I14" s="41">
        <f>($B14)^2*'Structure Function #s from app.'!H14</f>
        <v>1.6399817580982496</v>
      </c>
      <c r="J14" s="41">
        <f>($B14)^2*'Structure Function #s from app.'!I14</f>
        <v>2.032778822313919</v>
      </c>
      <c r="K14" s="41">
        <f>($B14)^2*'Structure Function #s from app.'!J14</f>
        <v>2.2403692619720132</v>
      </c>
      <c r="L14" s="41">
        <f>($B14)^2*'Structure Function #s from app.'!K14</f>
        <v>2.1733042406669836</v>
      </c>
      <c r="M14" s="41">
        <f>($B14)^2*'Structure Function #s from app.'!L14</f>
        <v>1.6293516065254163</v>
      </c>
      <c r="N14" s="41">
        <f>($B14)^2*'Structure Function #s from app.'!M14</f>
        <v>0.9948266240234481</v>
      </c>
      <c r="O14" s="41">
        <f>($B14)^2*'Structure Function #s from app.'!N14</f>
        <v>7.758455016230821</v>
      </c>
    </row>
    <row r="15" spans="1:15" ht="12.75">
      <c r="A15" s="4">
        <v>9</v>
      </c>
      <c r="B15" s="48">
        <v>0.32937167231753556</v>
      </c>
      <c r="C15" s="41">
        <f>($B15)^2*'Structure Function #s from app.'!B15</f>
        <v>0.0001301828382303</v>
      </c>
      <c r="D15" s="41">
        <f>($B15)^2*'Structure Function #s from app.'!C15</f>
        <v>0.0005098827830686751</v>
      </c>
      <c r="E15" s="41">
        <f>($B15)^2*'Structure Function #s from app.'!D15</f>
        <v>0.0030484481285595255</v>
      </c>
      <c r="F15" s="41">
        <f>($B15)^2*'Structure Function #s from app.'!E15</f>
        <v>0.011445241194413876</v>
      </c>
      <c r="G15" s="41">
        <f>($B15)^2*'Structure Function #s from app.'!F15</f>
        <v>0.0400963141749324</v>
      </c>
      <c r="H15" s="41">
        <f>($B15)^2*'Structure Function #s from app.'!G15</f>
        <v>0.07863043429110121</v>
      </c>
      <c r="I15" s="41">
        <f>($B15)^2*'Structure Function #s from app.'!H15</f>
        <v>0.14209456792837247</v>
      </c>
      <c r="J15" s="41">
        <f>($B15)^2*'Structure Function #s from app.'!I15</f>
        <v>0.1985613740107651</v>
      </c>
      <c r="K15" s="41">
        <f>($B15)^2*'Structure Function #s from app.'!J15</f>
        <v>0.24420130738033777</v>
      </c>
      <c r="L15" s="41">
        <f>($B15)^2*'Structure Function #s from app.'!K15</f>
        <v>0.2494628637588124</v>
      </c>
      <c r="M15" s="41">
        <f>($B15)^2*'Structure Function #s from app.'!L15</f>
        <v>0.2153983544218839</v>
      </c>
      <c r="N15" s="41">
        <f>($B15)^2*'Structure Function #s from app.'!M15</f>
        <v>0.30042944492597484</v>
      </c>
      <c r="O15" s="41">
        <f>($B15)^2*'Structure Function #s from app.'!N15</f>
        <v>1.14440478517301</v>
      </c>
    </row>
    <row r="16" spans="1:15" ht="12.75">
      <c r="A16" s="4">
        <v>10</v>
      </c>
      <c r="B16" s="48">
        <v>0.27893614834201463</v>
      </c>
      <c r="C16" s="41">
        <f>($B16)^2*'Structure Function #s from app.'!B15</f>
        <v>9.336644982225407E-05</v>
      </c>
      <c r="D16" s="41">
        <f>($B16)^2*'Structure Function #s from app.'!C15</f>
        <v>0.0003656852618038285</v>
      </c>
      <c r="E16" s="41">
        <f>($B16)^2*'Structure Function #s from app.'!D15</f>
        <v>0.002186331033337783</v>
      </c>
      <c r="F16" s="41">
        <f>($B16)^2*'Structure Function #s from app.'!E15</f>
        <v>0.00820846704687317</v>
      </c>
      <c r="G16" s="41">
        <f>($B16)^2*'Structure Function #s from app.'!F15</f>
        <v>0.028756866545254254</v>
      </c>
      <c r="H16" s="41">
        <f>($B16)^2*'Structure Function #s from app.'!G15</f>
        <v>0.05639333569264146</v>
      </c>
      <c r="I16" s="41">
        <f>($B16)^2*'Structure Function #s from app.'!H15</f>
        <v>0.10190947998099033</v>
      </c>
      <c r="J16" s="41">
        <f>($B16)^2*'Structure Function #s from app.'!I15</f>
        <v>0.14240717759139304</v>
      </c>
      <c r="K16" s="41">
        <f>($B16)^2*'Structure Function #s from app.'!J15</f>
        <v>0.17513989879157826</v>
      </c>
      <c r="L16" s="41">
        <f>($B16)^2*'Structure Function #s from app.'!K15</f>
        <v>0.17891345947189438</v>
      </c>
      <c r="M16" s="41">
        <f>($B16)^2*'Structure Function #s from app.'!L15</f>
        <v>0.15448257176840458</v>
      </c>
      <c r="N16" s="41">
        <f>($B16)^2*'Structure Function #s from app.'!M15</f>
        <v>0.21546642457730683</v>
      </c>
      <c r="O16" s="41">
        <f>($B16)^2*'Structure Function #s from app.'!N15</f>
        <v>0.82076111877498</v>
      </c>
    </row>
    <row r="17" spans="1:15" ht="12.75">
      <c r="A17" s="4">
        <v>11</v>
      </c>
      <c r="B17" s="48">
        <v>5.5660281054938485</v>
      </c>
      <c r="C17" s="41">
        <f>($B17)^2*'Structure Function #s from app.'!B16</f>
        <v>0.1765898125655404</v>
      </c>
      <c r="D17" s="41">
        <f>($B17)^2*'Structure Function #s from app.'!C16</f>
        <v>0.6815747151652436</v>
      </c>
      <c r="E17" s="41">
        <f>($B17)^2*'Structure Function #s from app.'!D16</f>
        <v>3.7238763983119223</v>
      </c>
      <c r="F17" s="41">
        <f>($B17)^2*'Structure Function #s from app.'!E16</f>
        <v>11.967832384924256</v>
      </c>
      <c r="G17" s="41">
        <f>($B17)^2*'Structure Function #s from app.'!F16</f>
        <v>31.525928643279638</v>
      </c>
      <c r="H17" s="41">
        <f>($B17)^2*'Structure Function #s from app.'!G16</f>
        <v>48.67372886345974</v>
      </c>
      <c r="I17" s="41">
        <f>($B17)^2*'Structure Function #s from app.'!H16</f>
        <v>68.34955166352547</v>
      </c>
      <c r="J17" s="41">
        <f>($B17)^2*'Structure Function #s from app.'!I16</f>
        <v>81.5906895390539</v>
      </c>
      <c r="K17" s="41">
        <f>($B17)^2*'Structure Function #s from app.'!J16</f>
        <v>81.65884701057043</v>
      </c>
      <c r="L17" s="41">
        <f>($B17)^2*'Structure Function #s from app.'!K16</f>
        <v>65.0934833651679</v>
      </c>
      <c r="M17" s="41">
        <f>($B17)^2*'Structure Function #s from app.'!L16</f>
        <v>34.36685597876385</v>
      </c>
      <c r="N17" s="41">
        <f>($B17)^2*'Structure Function #s from app.'!M16</f>
        <v>90.20641355212001</v>
      </c>
      <c r="O17" s="41">
        <f>($B17)^2*'Structure Function #s from app.'!N16</f>
        <v>30.745215787726718</v>
      </c>
    </row>
    <row r="18" spans="1:15" ht="12.75">
      <c r="A18" s="4">
        <v>12</v>
      </c>
      <c r="B18" s="48">
        <v>5.6335457296013844</v>
      </c>
      <c r="C18" s="41">
        <f>($B18)^2*'Structure Function #s from app.'!B17</f>
        <v>0.15233681994004797</v>
      </c>
      <c r="D18" s="41">
        <f>($B18)^2*'Structure Function #s from app.'!C17</f>
        <v>0.5871314935189349</v>
      </c>
      <c r="E18" s="41">
        <f>($B18)^2*'Structure Function #s from app.'!D17</f>
        <v>3.2942837312035373</v>
      </c>
      <c r="F18" s="41">
        <f>($B18)^2*'Structure Function #s from app.'!E17</f>
        <v>10.965077351934703</v>
      </c>
      <c r="G18" s="41">
        <f>($B18)^2*'Structure Function #s from app.'!F17</f>
        <v>30.622874491698393</v>
      </c>
      <c r="H18" s="41">
        <f>($B18)^2*'Structure Function #s from app.'!G17</f>
        <v>48.76365079955911</v>
      </c>
      <c r="I18" s="41">
        <f>($B18)^2*'Structure Function #s from app.'!H17</f>
        <v>67.1837112773099</v>
      </c>
      <c r="J18" s="41">
        <f>($B18)^2*'Structure Function #s from app.'!I17</f>
        <v>74.7751628043223</v>
      </c>
      <c r="K18" s="41">
        <f>($B18)^2*'Structure Function #s from app.'!J17</f>
        <v>70.19236347112586</v>
      </c>
      <c r="L18" s="41">
        <f>($B18)^2*'Structure Function #s from app.'!K17</f>
        <v>59.47483345159373</v>
      </c>
      <c r="M18" s="41">
        <f>($B18)^2*'Structure Function #s from app.'!L17</f>
        <v>49.182577054394244</v>
      </c>
      <c r="N18" s="41">
        <f>($B18)^2*'Structure Function #s from app.'!M17</f>
        <v>97.40352793291693</v>
      </c>
      <c r="O18" s="41">
        <f>($B18)^2*'Structure Function #s from app.'!N17</f>
        <v>50.11246639277828</v>
      </c>
    </row>
    <row r="19" spans="1:15" ht="12.75">
      <c r="A19" s="4">
        <v>13</v>
      </c>
      <c r="B19" s="48">
        <v>0.8411843051837927</v>
      </c>
      <c r="C19" s="41">
        <f>($B19)^2*'Structure Function #s from app.'!B17</f>
        <v>0.003396436969380192</v>
      </c>
      <c r="D19" s="41">
        <f>($B19)^2*'Structure Function #s from app.'!C17</f>
        <v>0.013090434152819491</v>
      </c>
      <c r="E19" s="41">
        <f>($B19)^2*'Structure Function #s from app.'!D17</f>
        <v>0.07344794946284666</v>
      </c>
      <c r="F19" s="41">
        <f>($B19)^2*'Structure Function #s from app.'!E17</f>
        <v>0.24447270269184507</v>
      </c>
      <c r="G19" s="41">
        <f>($B19)^2*'Structure Function #s from app.'!F17</f>
        <v>0.6827545899489474</v>
      </c>
      <c r="H19" s="41">
        <f>($B19)^2*'Structure Function #s from app.'!G17</f>
        <v>1.0872136257193052</v>
      </c>
      <c r="I19" s="41">
        <f>($B19)^2*'Structure Function #s from app.'!H17</f>
        <v>1.4978994626001934</v>
      </c>
      <c r="J19" s="41">
        <f>($B19)^2*'Structure Function #s from app.'!I17</f>
        <v>1.6671552382409733</v>
      </c>
      <c r="K19" s="41">
        <f>($B19)^2*'Structure Function #s from app.'!J17</f>
        <v>1.5649790927454523</v>
      </c>
      <c r="L19" s="41">
        <f>($B19)^2*'Structure Function #s from app.'!K17</f>
        <v>1.3260256001288502</v>
      </c>
      <c r="M19" s="41">
        <f>($B19)^2*'Structure Function #s from app.'!L17</f>
        <v>1.096553827385101</v>
      </c>
      <c r="N19" s="41">
        <f>($B19)^2*'Structure Function #s from app.'!M17</f>
        <v>2.1716676464009894</v>
      </c>
      <c r="O19" s="41">
        <f>($B19)^2*'Structure Function #s from app.'!N17</f>
        <v>1.1172862447190257</v>
      </c>
    </row>
    <row r="20" spans="1:15" ht="12.75">
      <c r="A20" s="4">
        <v>14</v>
      </c>
      <c r="B20" s="48">
        <v>0.18734004067088808</v>
      </c>
      <c r="C20" s="41">
        <f>($B20)^2*'Structure Function #s from app.'!B18</f>
        <v>7.019258167714E-05</v>
      </c>
      <c r="D20" s="41">
        <f>($B20)^2*'Structure Function #s from app.'!C18</f>
        <v>0.00027024143945698903</v>
      </c>
      <c r="E20" s="41">
        <f>($B20)^2*'Structure Function #s from app.'!D18</f>
        <v>0.0015933716040710782</v>
      </c>
      <c r="F20" s="41">
        <f>($B20)^2*'Structure Function #s from app.'!E18</f>
        <v>0.005794397617447907</v>
      </c>
      <c r="G20" s="41">
        <f>($B20)^2*'Structure Function #s from app.'!F18</f>
        <v>0.01904324740900808</v>
      </c>
      <c r="H20" s="41">
        <f>($B20)^2*'Structure Function #s from app.'!G18</f>
        <v>0.03494186715888029</v>
      </c>
      <c r="I20" s="41">
        <f>($B20)^2*'Structure Function #s from app.'!H18</f>
        <v>0.056564691944523265</v>
      </c>
      <c r="J20" s="41">
        <f>($B20)^2*'Structure Function #s from app.'!I18</f>
        <v>0.0693678188424336</v>
      </c>
      <c r="K20" s="41">
        <f>($B20)^2*'Structure Function #s from app.'!J18</f>
        <v>0.06905195222488647</v>
      </c>
      <c r="L20" s="41">
        <f>($B20)^2*'Structure Function #s from app.'!K18</f>
        <v>0.059947974381361416</v>
      </c>
      <c r="M20" s="41">
        <f>($B20)^2*'Structure Function #s from app.'!L18</f>
        <v>0.05435362562169336</v>
      </c>
      <c r="N20" s="41">
        <f>($B20)^2*'Structure Function #s from app.'!M18</f>
        <v>0.15695763188825276</v>
      </c>
      <c r="O20" s="41">
        <f>($B20)^2*'Structure Function #s from app.'!N18</f>
        <v>0.1431542607014432</v>
      </c>
    </row>
    <row r="21" spans="1:15" ht="12.75">
      <c r="A21" s="4">
        <v>15</v>
      </c>
      <c r="B21" s="48">
        <v>0.07031743062193044</v>
      </c>
      <c r="C21" s="41">
        <f>($B21)^2*'Structure Function #s from app.'!B18</f>
        <v>9.889082098540002E-06</v>
      </c>
      <c r="D21" s="41">
        <f>($B21)^2*'Structure Function #s from app.'!C18</f>
        <v>3.807296607937901E-05</v>
      </c>
      <c r="E21" s="41">
        <f>($B21)^2*'Structure Function #s from app.'!D18</f>
        <v>0.00022448216363685805</v>
      </c>
      <c r="F21" s="41">
        <f>($B21)^2*'Structure Function #s from app.'!E18</f>
        <v>0.000816343727234477</v>
      </c>
      <c r="G21" s="41">
        <f>($B21)^2*'Structure Function #s from app.'!F18</f>
        <v>0.002682907973333902</v>
      </c>
      <c r="H21" s="41">
        <f>($B21)^2*'Structure Function #s from app.'!G18</f>
        <v>0.004922785068653213</v>
      </c>
      <c r="I21" s="41">
        <f>($B21)^2*'Structure Function #s from app.'!H18</f>
        <v>0.007969116809108459</v>
      </c>
      <c r="J21" s="41">
        <f>($B21)^2*'Structure Function #s from app.'!I18</f>
        <v>0.009772885383882155</v>
      </c>
      <c r="K21" s="41">
        <f>($B21)^2*'Structure Function #s from app.'!J18</f>
        <v>0.009728384514438726</v>
      </c>
      <c r="L21" s="41">
        <f>($B21)^2*'Structure Function #s from app.'!K18</f>
        <v>0.008445770566258087</v>
      </c>
      <c r="M21" s="41">
        <f>($B21)^2*'Structure Function #s from app.'!L18</f>
        <v>0.00765761072300445</v>
      </c>
      <c r="N21" s="41">
        <f>($B21)^2*'Structure Function #s from app.'!M18</f>
        <v>0.022112976480545297</v>
      </c>
      <c r="O21" s="41">
        <f>($B21)^2*'Structure Function #s from app.'!N18</f>
        <v>0.020168288485867405</v>
      </c>
    </row>
    <row r="22" spans="1:15" ht="12.75">
      <c r="A22" s="4">
        <v>16</v>
      </c>
      <c r="B22" s="48">
        <v>3.653356472155571</v>
      </c>
      <c r="C22" s="41">
        <f>($B22)^2*'Structure Function #s from app.'!B19</f>
        <v>0.1281313297213536</v>
      </c>
      <c r="D22" s="41">
        <f>($B22)^2*'Structure Function #s from app.'!C19</f>
        <v>0.4818271878063401</v>
      </c>
      <c r="E22" s="41">
        <f>($B22)^2*'Structure Function #s from app.'!D19</f>
        <v>2.4772057079461693</v>
      </c>
      <c r="F22" s="41">
        <f>($B22)^2*'Structure Function #s from app.'!E19</f>
        <v>7.2621100522279685</v>
      </c>
      <c r="G22" s="41">
        <f>($B22)^2*'Structure Function #s from app.'!F19</f>
        <v>16.715799723231587</v>
      </c>
      <c r="H22" s="41">
        <f>($B22)^2*'Structure Function #s from app.'!G19</f>
        <v>24.22616422679468</v>
      </c>
      <c r="I22" s="41">
        <f>($B22)^2*'Structure Function #s from app.'!H19</f>
        <v>32.4826267857144</v>
      </c>
      <c r="J22" s="41">
        <f>($B22)^2*'Structure Function #s from app.'!I19</f>
        <v>34.56609559503766</v>
      </c>
      <c r="K22" s="41">
        <f>($B22)^2*'Structure Function #s from app.'!J19</f>
        <v>27.18252771984466</v>
      </c>
      <c r="L22" s="41">
        <f>($B22)^2*'Structure Function #s from app.'!K19</f>
        <v>21.499369366162124</v>
      </c>
      <c r="M22" s="41">
        <f>($B22)^2*'Structure Function #s from app.'!L19</f>
        <v>24.047314245725293</v>
      </c>
      <c r="N22" s="41">
        <f>($B22)^2*'Structure Function #s from app.'!M19</f>
        <v>28.66004211569402</v>
      </c>
      <c r="O22" s="41">
        <f>($B22)^2*'Structure Function #s from app.'!N19</f>
        <v>70.52161529674125</v>
      </c>
    </row>
    <row r="23" spans="1:15" ht="12.75">
      <c r="A23" s="4">
        <v>17</v>
      </c>
      <c r="B23" s="48">
        <v>25.445505128074508</v>
      </c>
      <c r="C23" s="41">
        <f>($B23)^2*'Structure Function #s from app.'!B19</f>
        <v>6.215747819739513</v>
      </c>
      <c r="D23" s="42">
        <f>($B23)^2*'Structure Function #s from app.'!C19</f>
        <v>23.373801697145463</v>
      </c>
      <c r="E23" s="42">
        <f>($B23)^2*'Structure Function #s from app.'!D19</f>
        <v>120.17112451496392</v>
      </c>
      <c r="F23" s="42">
        <f>($B23)^2*'Structure Function #s from app.'!E19</f>
        <v>352.29045715836145</v>
      </c>
      <c r="G23" s="42">
        <f>($B23)^2*'Structure Function #s from app.'!F19</f>
        <v>810.8961009835174</v>
      </c>
      <c r="H23" s="40">
        <f>($B23)^2*'Structure Function #s from app.'!G19</f>
        <v>1175.2295695426242</v>
      </c>
      <c r="I23" s="40">
        <f>($B23)^2*'Structure Function #s from app.'!H19</f>
        <v>1575.756819677089</v>
      </c>
      <c r="J23" s="40">
        <f>($B23)^2*'Structure Function #s from app.'!I19</f>
        <v>1676.8274691209783</v>
      </c>
      <c r="K23" s="40">
        <f>($B23)^2*'Structure Function #s from app.'!J19</f>
        <v>1318.6450010084889</v>
      </c>
      <c r="L23" s="40">
        <f>($B23)^2*'Structure Function #s from app.'!K19</f>
        <v>1042.9506862537926</v>
      </c>
      <c r="M23" s="40">
        <f>($B23)^2*'Structure Function #s from app.'!L19</f>
        <v>1166.5534215442378</v>
      </c>
      <c r="N23" s="40">
        <f>($B23)^2*'Structure Function #s from app.'!M19</f>
        <v>1390.3203430548601</v>
      </c>
      <c r="O23" s="40">
        <f>($B23)^2*'Structure Function #s from app.'!N19</f>
        <v>3421.056953662257</v>
      </c>
    </row>
    <row r="24" spans="1:15" ht="12.75">
      <c r="A24" s="4">
        <v>18</v>
      </c>
      <c r="B24" s="48">
        <v>4.044144020769414</v>
      </c>
      <c r="C24" s="41">
        <f>($B24)^2*'Structure Function #s from app.'!B20</f>
        <v>0.12102774636936503</v>
      </c>
      <c r="D24" s="41">
        <f>($B24)^2*'Structure Function #s from app.'!C20</f>
        <v>0.46121384427244505</v>
      </c>
      <c r="E24" s="41">
        <f>($B24)^2*'Structure Function #s from app.'!D20</f>
        <v>2.487610840916273</v>
      </c>
      <c r="F24" s="41">
        <f>($B24)^2*'Structure Function #s from app.'!E20</f>
        <v>7.801383110565826</v>
      </c>
      <c r="G24" s="41">
        <f>($B24)^2*'Structure Function #s from app.'!F20</f>
        <v>19.650653684161092</v>
      </c>
      <c r="H24" s="41">
        <f>($B24)^2*'Structure Function #s from app.'!G20</f>
        <v>28.806239145994947</v>
      </c>
      <c r="I24" s="41">
        <f>($B24)^2*'Structure Function #s from app.'!H20</f>
        <v>35.878184758172445</v>
      </c>
      <c r="J24" s="41">
        <f>($B24)^2*'Structure Function #s from app.'!I20</f>
        <v>35.82584843541812</v>
      </c>
      <c r="K24" s="41">
        <f>($B24)^2*'Structure Function #s from app.'!J20</f>
        <v>28.688482419797726</v>
      </c>
      <c r="L24" s="41">
        <f>($B24)^2*'Structure Function #s from app.'!K20</f>
        <v>24.246437026024815</v>
      </c>
      <c r="M24" s="41">
        <f>($B24)^2*'Structure Function #s from app.'!L20</f>
        <v>32.64314580792103</v>
      </c>
      <c r="N24" s="41">
        <f>($B24)^2*'Structure Function #s from app.'!M20</f>
        <v>42.86017731561594</v>
      </c>
      <c r="O24" s="41">
        <f>($B24)^2*'Structure Function #s from app.'!N20</f>
        <v>101.59461552665158</v>
      </c>
    </row>
    <row r="25" spans="1:15" ht="12.75">
      <c r="A25" s="4">
        <v>19</v>
      </c>
      <c r="B25" s="48">
        <v>4.698741389995516</v>
      </c>
      <c r="C25" s="41">
        <f>($B25)^2*'Structure Function #s from app.'!B20</f>
        <v>0.16337846281042176</v>
      </c>
      <c r="D25" s="41">
        <f>($B25)^2*'Structure Function #s from app.'!C20</f>
        <v>0.6226044123316072</v>
      </c>
      <c r="E25" s="41">
        <f>($B25)^2*'Structure Function #s from app.'!D20</f>
        <v>3.358089755873669</v>
      </c>
      <c r="F25" s="41">
        <f>($B25)^2*'Structure Function #s from app.'!E20</f>
        <v>10.531287400077185</v>
      </c>
      <c r="G25" s="41">
        <f>($B25)^2*'Structure Function #s from app.'!F20</f>
        <v>26.526922036043477</v>
      </c>
      <c r="H25" s="41">
        <f>($B25)^2*'Structure Function #s from app.'!G20</f>
        <v>38.886281965945386</v>
      </c>
      <c r="I25" s="41">
        <f>($B25)^2*'Structure Function #s from app.'!H20</f>
        <v>48.43288295503003</v>
      </c>
      <c r="J25" s="41">
        <f>($B25)^2*'Structure Function #s from app.'!I20</f>
        <v>48.36223280894985</v>
      </c>
      <c r="K25" s="41">
        <f>($B25)^2*'Structure Function #s from app.'!J20</f>
        <v>38.72731913726497</v>
      </c>
      <c r="L25" s="41">
        <f>($B25)^2*'Structure Function #s from app.'!K20</f>
        <v>32.73088798870949</v>
      </c>
      <c r="M25" s="41">
        <f>($B25)^2*'Structure Function #s from app.'!L20</f>
        <v>44.065820800448755</v>
      </c>
      <c r="N25" s="41">
        <f>($B25)^2*'Structure Function #s from app.'!M20</f>
        <v>57.85805400553936</v>
      </c>
      <c r="O25" s="41">
        <f>($B25)^2*'Structure Function #s from app.'!N20</f>
        <v>137.14518044402402</v>
      </c>
    </row>
    <row r="26" spans="1:15" ht="12.75">
      <c r="A26" s="4">
        <v>20</v>
      </c>
      <c r="B26" s="48">
        <v>0.056001106593486165</v>
      </c>
      <c r="C26" s="41">
        <f>($B26)^2*'Structure Function #s from app.'!B21</f>
        <v>9.094759425115498E-06</v>
      </c>
      <c r="D26" s="41">
        <f>($B26)^2*'Structure Function #s from app.'!C21</f>
        <v>3.5751812912523E-05</v>
      </c>
      <c r="E26" s="41">
        <f>($B26)^2*'Structure Function #s from app.'!D21</f>
        <v>0.0002072977924138395</v>
      </c>
      <c r="F26" s="41">
        <f>($B26)^2*'Structure Function #s from app.'!E21</f>
        <v>0.0007297760407670264</v>
      </c>
      <c r="G26" s="41">
        <f>($B26)^2*'Structure Function #s from app.'!F21</f>
        <v>0.0022545595002467353</v>
      </c>
      <c r="H26" s="41">
        <f>($B26)^2*'Structure Function #s from app.'!G21</f>
        <v>0.003871858615947446</v>
      </c>
      <c r="I26" s="41">
        <f>($B26)^2*'Structure Function #s from app.'!H21</f>
        <v>0.005588886472930459</v>
      </c>
      <c r="J26" s="41">
        <f>($B26)^2*'Structure Function #s from app.'!I21</f>
        <v>0.005948913501207445</v>
      </c>
      <c r="K26" s="41">
        <f>($B26)^2*'Structure Function #s from app.'!J21</f>
        <v>0.004847820385980531</v>
      </c>
      <c r="L26" s="41">
        <f>($B26)^2*'Structure Function #s from app.'!K21</f>
        <v>0.004143133336731063</v>
      </c>
      <c r="M26" s="41">
        <f>($B26)^2*'Structure Function #s from app.'!L21</f>
        <v>0.0062092117882021295</v>
      </c>
      <c r="N26" s="41">
        <f>($B26)^2*'Structure Function #s from app.'!M21</f>
        <v>0.011614007785872491</v>
      </c>
      <c r="O26" s="41">
        <f>($B26)^2*'Structure Function #s from app.'!N21</f>
        <v>0.03103821863116141</v>
      </c>
    </row>
    <row r="27" spans="1:15" ht="12.75">
      <c r="A27" s="4">
        <v>21</v>
      </c>
      <c r="B27" s="48">
        <v>0.03351297717332795</v>
      </c>
      <c r="C27" s="41">
        <f>($B27)^2*'Structure Function #s from app.'!B21</f>
        <v>3.2570469531580003E-06</v>
      </c>
      <c r="D27" s="41">
        <f>($B27)^2*'Structure Function #s from app.'!C21</f>
        <v>1.2803563884828002E-05</v>
      </c>
      <c r="E27" s="41">
        <f>($B27)^2*'Structure Function #s from app.'!D21</f>
        <v>7.423820813922202E-05</v>
      </c>
      <c r="F27" s="41">
        <f>($B27)^2*'Structure Function #s from app.'!E21</f>
        <v>0.00026134993999995404</v>
      </c>
      <c r="G27" s="41">
        <f>($B27)^2*'Structure Function #s from app.'!F21</f>
        <v>0.0008074107084914781</v>
      </c>
      <c r="H27" s="41">
        <f>($B27)^2*'Structure Function #s from app.'!G21</f>
        <v>0.0013866035063340922</v>
      </c>
      <c r="I27" s="41">
        <f>($B27)^2*'Structure Function #s from app.'!H21</f>
        <v>0.0020015115086975425</v>
      </c>
      <c r="J27" s="41">
        <f>($B27)^2*'Structure Function #s from app.'!I21</f>
        <v>0.0021304456432570383</v>
      </c>
      <c r="K27" s="41">
        <f>($B27)^2*'Structure Function #s from app.'!J21</f>
        <v>0.0017361183379971164</v>
      </c>
      <c r="L27" s="41">
        <f>($B27)^2*'Structure Function #s from app.'!K21</f>
        <v>0.0014837533551093221</v>
      </c>
      <c r="M27" s="41">
        <f>($B27)^2*'Structure Function #s from app.'!L21</f>
        <v>0.0022236645732956984</v>
      </c>
      <c r="N27" s="41">
        <f>($B27)^2*'Structure Function #s from app.'!M21</f>
        <v>0.004159248959182767</v>
      </c>
      <c r="O27" s="41">
        <f>($B27)^2*'Structure Function #s from app.'!N21</f>
        <v>0.011115515067380942</v>
      </c>
    </row>
    <row r="28" spans="1:15" ht="12.75">
      <c r="A28" s="4">
        <v>22</v>
      </c>
      <c r="B28" s="48">
        <v>10.477165545179023</v>
      </c>
      <c r="C28" s="41">
        <f>($B28)^2*'Structure Function #s from app.'!B22</f>
        <v>1.6794962672746228</v>
      </c>
      <c r="D28" s="41">
        <f>($B28)^2*'Structure Function #s from app.'!C22</f>
        <v>6.114244580862516</v>
      </c>
      <c r="E28" s="42">
        <f>($B28)^2*'Structure Function #s from app.'!D22</f>
        <v>29.023451834471263</v>
      </c>
      <c r="F28" s="42">
        <f>($B28)^2*'Structure Function #s from app.'!E22</f>
        <v>76.24693511431066</v>
      </c>
      <c r="G28" s="42">
        <f>($B28)^2*'Structure Function #s from app.'!F22</f>
        <v>157.89460332338675</v>
      </c>
      <c r="H28" s="42">
        <f>($B28)^2*'Structure Function #s from app.'!G22</f>
        <v>224.8549120186495</v>
      </c>
      <c r="I28" s="42">
        <f>($B28)^2*'Structure Function #s from app.'!H22</f>
        <v>276.33751001549905</v>
      </c>
      <c r="J28" s="42">
        <f>($B28)^2*'Structure Function #s from app.'!I22</f>
        <v>255.34929522445933</v>
      </c>
      <c r="K28" s="42">
        <f>($B28)^2*'Structure Function #s from app.'!J22</f>
        <v>209.71749141360567</v>
      </c>
      <c r="L28" s="42">
        <f>($B28)^2*'Structure Function #s from app.'!K22</f>
        <v>195.42530749209223</v>
      </c>
      <c r="M28" s="42">
        <f>($B28)^2*'Structure Function #s from app.'!L22</f>
        <v>224.00967533511914</v>
      </c>
      <c r="N28" s="42">
        <f>($B28)^2*'Structure Function #s from app.'!M22</f>
        <v>140.78130475684338</v>
      </c>
      <c r="O28" s="42">
        <f>($B28)^2*'Structure Function #s from app.'!N22</f>
        <v>351.90386494307097</v>
      </c>
    </row>
    <row r="29" spans="1:15" ht="12.75">
      <c r="A29" s="4">
        <v>23</v>
      </c>
      <c r="B29" s="48">
        <v>2.0413499295608997</v>
      </c>
      <c r="C29" s="41">
        <f>($B29)^2*'Structure Function #s from app.'!B23</f>
        <v>0.05917295539583972</v>
      </c>
      <c r="D29" s="41">
        <f>($B29)^2*'Structure Function #s from app.'!C23</f>
        <v>0.21668969581575107</v>
      </c>
      <c r="E29" s="41">
        <f>($B29)^2*'Structure Function #s from app.'!D23</f>
        <v>1.0538620013808355</v>
      </c>
      <c r="F29" s="41">
        <f>($B29)^2*'Structure Function #s from app.'!E23</f>
        <v>2.846969234256176</v>
      </c>
      <c r="G29" s="41">
        <f>($B29)^2*'Structure Function #s from app.'!F23</f>
        <v>5.977718627840288</v>
      </c>
      <c r="H29" s="41">
        <f>($B29)^2*'Structure Function #s from app.'!G23</f>
        <v>8.403393088116223</v>
      </c>
      <c r="I29" s="41">
        <f>($B29)^2*'Structure Function #s from app.'!H23</f>
        <v>10.383186828155903</v>
      </c>
      <c r="J29" s="41">
        <f>($B29)^2*'Structure Function #s from app.'!I23</f>
        <v>9.454754823776108</v>
      </c>
      <c r="K29" s="41">
        <f>($B29)^2*'Structure Function #s from app.'!J23</f>
        <v>6.768219306614287</v>
      </c>
      <c r="L29" s="41">
        <f>($B29)^2*'Structure Function #s from app.'!K23</f>
        <v>6.7277983441255795</v>
      </c>
      <c r="M29" s="41">
        <f>($B29)^2*'Structure Function #s from app.'!L23</f>
        <v>10.093572715479082</v>
      </c>
      <c r="N29" s="41">
        <f>($B29)^2*'Structure Function #s from app.'!M23</f>
        <v>5.7089400628380575</v>
      </c>
      <c r="O29" s="41">
        <f>($B29)^2*'Structure Function #s from app.'!N23</f>
        <v>14.26026553944388</v>
      </c>
    </row>
    <row r="30" spans="1:15" ht="12.75">
      <c r="A30" s="4">
        <v>24</v>
      </c>
      <c r="B30" s="48">
        <v>13.621693966677318</v>
      </c>
      <c r="C30" s="41">
        <f>($B30)^2*'Structure Function #s from app.'!B23</f>
        <v>2.6348177606097485</v>
      </c>
      <c r="D30" s="41">
        <f>($B30)^2*'Structure Function #s from app.'!C23</f>
        <v>9.648628419134289</v>
      </c>
      <c r="E30" s="42">
        <f>($B30)^2*'Structure Function #s from app.'!D23</f>
        <v>46.92573321536658</v>
      </c>
      <c r="F30" s="42">
        <f>($B30)^2*'Structure Function #s from app.'!E23</f>
        <v>126.76813338370282</v>
      </c>
      <c r="G30" s="42">
        <f>($B30)^2*'Structure Function #s from app.'!F23</f>
        <v>266.17225898554113</v>
      </c>
      <c r="H30" s="42">
        <f>($B30)^2*'Structure Function #s from app.'!G23</f>
        <v>374.18123211588863</v>
      </c>
      <c r="I30" s="42">
        <f>($B30)^2*'Structure Function #s from app.'!H23</f>
        <v>462.33629676840206</v>
      </c>
      <c r="J30" s="42">
        <f>($B30)^2*'Structure Function #s from app.'!I23</f>
        <v>420.9956350033421</v>
      </c>
      <c r="K30" s="42">
        <f>($B30)^2*'Structure Function #s from app.'!J23</f>
        <v>301.37119766072914</v>
      </c>
      <c r="L30" s="42">
        <f>($B30)^2*'Structure Function #s from app.'!K23</f>
        <v>299.5713573594675</v>
      </c>
      <c r="M30" s="42">
        <f>($B30)^2*'Structure Function #s from app.'!L23</f>
        <v>449.4405337851361</v>
      </c>
      <c r="N30" s="42">
        <f>($B30)^2*'Structure Function #s from app.'!M23</f>
        <v>254.20424873488417</v>
      </c>
      <c r="O30" s="42">
        <f>($B30)^2*'Structure Function #s from app.'!N23</f>
        <v>634.9725252522971</v>
      </c>
    </row>
    <row r="31" spans="1:15" ht="12.75">
      <c r="A31" s="4">
        <v>25</v>
      </c>
      <c r="B31" s="48">
        <v>0.44232189047859705</v>
      </c>
      <c r="C31" s="41">
        <f>($B31)^2*'Structure Function #s from app.'!B24</f>
        <v>0.00205431087536388</v>
      </c>
      <c r="D31" s="41">
        <f>($B31)^2*'Structure Function #s from app.'!C24</f>
        <v>0.007747686729943777</v>
      </c>
      <c r="E31" s="41">
        <f>($B31)^2*'Structure Function #s from app.'!D24</f>
        <v>0.04018623369521342</v>
      </c>
      <c r="F31" s="41">
        <f>($B31)^2*'Structure Function #s from app.'!E24</f>
        <v>0.11905220644370676</v>
      </c>
      <c r="G31" s="41">
        <f>($B31)^2*'Structure Function #s from app.'!F24</f>
        <v>0.2730863923650384</v>
      </c>
      <c r="H31" s="41">
        <f>($B31)^2*'Structure Function #s from app.'!G24</f>
        <v>0.37304329010060094</v>
      </c>
      <c r="I31" s="41">
        <f>($B31)^2*'Structure Function #s from app.'!H24</f>
        <v>0.42070330240904297</v>
      </c>
      <c r="J31" s="41">
        <f>($B31)^2*'Structure Function #s from app.'!I24</f>
        <v>0.3726324279255282</v>
      </c>
      <c r="K31" s="41">
        <f>($B31)^2*'Structure Function #s from app.'!J24</f>
        <v>0.27690154113357135</v>
      </c>
      <c r="L31" s="41">
        <f>($B31)^2*'Structure Function #s from app.'!K24</f>
        <v>0.29290560109593</v>
      </c>
      <c r="M31" s="41">
        <f>($B31)^2*'Structure Function #s from app.'!L24</f>
        <v>0.4886325153544086</v>
      </c>
      <c r="N31" s="41">
        <f>($B31)^2*'Structure Function #s from app.'!M24</f>
        <v>0.4348682650163139</v>
      </c>
      <c r="O31" s="41">
        <f>($B31)^2*'Structure Function #s from app.'!N24</f>
        <v>0.8421696345717925</v>
      </c>
    </row>
    <row r="32" spans="1:15" ht="12.75">
      <c r="A32" s="4">
        <v>26</v>
      </c>
      <c r="B32" s="48">
        <v>0.9177447626317461</v>
      </c>
      <c r="C32" s="41">
        <f>($B32)^2*'Structure Function #s from app.'!B24</f>
        <v>0.008843682218049001</v>
      </c>
      <c r="D32" s="41">
        <f>($B32)^2*'Structure Function #s from app.'!C24</f>
        <v>0.0333533157937848</v>
      </c>
      <c r="E32" s="41">
        <f>($B32)^2*'Structure Function #s from app.'!D24</f>
        <v>0.1729992692940252</v>
      </c>
      <c r="F32" s="41">
        <f>($B32)^2*'Structure Function #s from app.'!E24</f>
        <v>0.5125124409221731</v>
      </c>
      <c r="G32" s="41">
        <f>($B32)^2*'Structure Function #s from app.'!F24</f>
        <v>1.1756201561859803</v>
      </c>
      <c r="H32" s="41">
        <f>($B32)^2*'Structure Function #s from app.'!G24</f>
        <v>1.6059284652527646</v>
      </c>
      <c r="I32" s="41">
        <f>($B32)^2*'Structure Function #s from app.'!H24</f>
        <v>1.8111018927115015</v>
      </c>
      <c r="J32" s="41">
        <f>($B32)^2*'Structure Function #s from app.'!I24</f>
        <v>1.604159728809155</v>
      </c>
      <c r="K32" s="41">
        <f>($B32)^2*'Structure Function #s from app.'!J24</f>
        <v>1.1920441374480715</v>
      </c>
      <c r="L32" s="41">
        <f>($B32)^2*'Structure Function #s from app.'!K24</f>
        <v>1.26094063320392</v>
      </c>
      <c r="M32" s="41">
        <f>($B32)^2*'Structure Function #s from app.'!L24</f>
        <v>2.103532984721655</v>
      </c>
      <c r="N32" s="41">
        <f>($B32)^2*'Structure Function #s from app.'!M24</f>
        <v>1.8720811872435728</v>
      </c>
      <c r="O32" s="41">
        <f>($B32)^2*'Structure Function #s from app.'!N24</f>
        <v>3.625488581675421</v>
      </c>
    </row>
    <row r="33" spans="1:15" ht="12.75">
      <c r="A33" s="4">
        <v>27</v>
      </c>
      <c r="B33" s="48">
        <v>0.4452308378832675</v>
      </c>
      <c r="C33" s="41">
        <f>($B33)^2*'Structure Function #s from app.'!B25</f>
        <v>0.0008127450459091695</v>
      </c>
      <c r="D33" s="41">
        <f>($B33)^2*'Structure Function #s from app.'!C25</f>
        <v>0.003132041884235336</v>
      </c>
      <c r="E33" s="41">
        <f>($B33)^2*'Structure Function #s from app.'!D25</f>
        <v>0.017761452710600385</v>
      </c>
      <c r="F33" s="41">
        <f>($B33)^2*'Structure Function #s from app.'!E25</f>
        <v>0.06071800184438502</v>
      </c>
      <c r="G33" s="41">
        <f>($B33)^2*'Structure Function #s from app.'!F25</f>
        <v>0.17634585191238952</v>
      </c>
      <c r="H33" s="41">
        <f>($B33)^2*'Structure Function #s from app.'!G25</f>
        <v>0.28303350647539316</v>
      </c>
      <c r="I33" s="41">
        <f>($B33)^2*'Structure Function #s from app.'!H25</f>
        <v>0.3607596851341701</v>
      </c>
      <c r="J33" s="41">
        <f>($B33)^2*'Structure Function #s from app.'!I25</f>
        <v>0.3308268797848324</v>
      </c>
      <c r="K33" s="41">
        <f>($B33)^2*'Structure Function #s from app.'!J25</f>
        <v>0.24598422621187518</v>
      </c>
      <c r="L33" s="41">
        <f>($B33)^2*'Structure Function #s from app.'!K25</f>
        <v>0.26943489424383976</v>
      </c>
      <c r="M33" s="41">
        <f>($B33)^2*'Structure Function #s from app.'!L25</f>
        <v>0.48481233140976965</v>
      </c>
      <c r="N33" s="41">
        <f>($B33)^2*'Structure Function #s from app.'!M25</f>
        <v>0.623474565461834</v>
      </c>
      <c r="O33" s="41">
        <f>($B33)^2*'Structure Function #s from app.'!N25</f>
        <v>1.7430407777266648</v>
      </c>
    </row>
    <row r="34" spans="1:15" ht="12.75">
      <c r="A34" s="4">
        <v>28</v>
      </c>
      <c r="B34" s="48">
        <v>0.2577255928638054</v>
      </c>
      <c r="C34" s="41">
        <f>($B34)^2*'Structure Function #s from app.'!B25</f>
        <v>0.0002723321729897</v>
      </c>
      <c r="D34" s="41">
        <f>($B34)^2*'Structure Function #s from app.'!C25</f>
        <v>0.0010494752032286</v>
      </c>
      <c r="E34" s="41">
        <f>($B34)^2*'Structure Function #s from app.'!D25</f>
        <v>0.005951454317043199</v>
      </c>
      <c r="F34" s="41">
        <f>($B34)^2*'Structure Function #s from app.'!E25</f>
        <v>0.020345205996767098</v>
      </c>
      <c r="G34" s="41">
        <f>($B34)^2*'Structure Function #s from app.'!F25</f>
        <v>0.05908943929064319</v>
      </c>
      <c r="H34" s="41">
        <f>($B34)^2*'Structure Function #s from app.'!G25</f>
        <v>0.0948380186816326</v>
      </c>
      <c r="I34" s="41">
        <f>($B34)^2*'Structure Function #s from app.'!H25</f>
        <v>0.12088227356681829</v>
      </c>
      <c r="J34" s="41">
        <f>($B34)^2*'Structure Function #s from app.'!I25</f>
        <v>0.11085247890305129</v>
      </c>
      <c r="K34" s="41">
        <f>($B34)^2*'Structure Function #s from app.'!J25</f>
        <v>0.08242365694217528</v>
      </c>
      <c r="L34" s="41">
        <f>($B34)^2*'Structure Function #s from app.'!K25</f>
        <v>0.09028143647014639</v>
      </c>
      <c r="M34" s="41">
        <f>($B34)^2*'Structure Function #s from app.'!L25</f>
        <v>0.1624494623124169</v>
      </c>
      <c r="N34" s="41">
        <f>($B34)^2*'Structure Function #s from app.'!M25</f>
        <v>0.20891198792370838</v>
      </c>
      <c r="O34" s="41">
        <f>($B34)^2*'Structure Function #s from app.'!N25</f>
        <v>0.5840528773410809</v>
      </c>
    </row>
    <row r="35" spans="1:15" ht="12.75">
      <c r="A35" s="4">
        <v>29</v>
      </c>
      <c r="B35" s="48">
        <v>4.665779054322976</v>
      </c>
      <c r="C35" s="41">
        <f>($B35)^2*'Structure Function #s from app.'!B26</f>
        <v>0.47457497320594627</v>
      </c>
      <c r="D35" s="41">
        <f>($B35)^2*'Structure Function #s from app.'!C26</f>
        <v>1.6784280015678192</v>
      </c>
      <c r="E35" s="41">
        <f>($B35)^2*'Structure Function #s from app.'!D26</f>
        <v>7.388566325967806</v>
      </c>
      <c r="F35" s="42">
        <f>($B35)^2*'Structure Function #s from app.'!E26</f>
        <v>17.766084203365725</v>
      </c>
      <c r="G35" s="42">
        <f>($B35)^2*'Structure Function #s from app.'!F26</f>
        <v>35.10113242189302</v>
      </c>
      <c r="H35" s="42">
        <f>($B35)^2*'Structure Function #s from app.'!G26</f>
        <v>48.4088242164249</v>
      </c>
      <c r="I35" s="42">
        <f>($B35)^2*'Structure Function #s from app.'!H26</f>
        <v>52.527612515992104</v>
      </c>
      <c r="J35" s="42">
        <f>($B35)^2*'Structure Function #s from app.'!I26</f>
        <v>45.58749777020973</v>
      </c>
      <c r="K35" s="42">
        <f>($B35)^2*'Structure Function #s from app.'!J26</f>
        <v>38.58425149129446</v>
      </c>
      <c r="L35" s="42">
        <f>($B35)^2*'Structure Function #s from app.'!K26</f>
        <v>43.4584412390381</v>
      </c>
      <c r="M35" s="42">
        <f>($B35)^2*'Structure Function #s from app.'!L26</f>
        <v>46.27759073583489</v>
      </c>
      <c r="N35" s="42">
        <f>($B35)^2*'Structure Function #s from app.'!M26</f>
        <v>49.40586705004106</v>
      </c>
      <c r="O35" s="42">
        <f>($B35)^2*'Structure Function #s from app.'!N26</f>
        <v>44.81032682784953</v>
      </c>
    </row>
    <row r="36" spans="1:15" ht="12.75">
      <c r="A36" s="4">
        <v>30</v>
      </c>
      <c r="B36" s="48">
        <v>0.684249918233097</v>
      </c>
      <c r="C36" s="41">
        <f>($B36)^2*'Structure Function #s from app.'!B26</f>
        <v>0.010206715323123599</v>
      </c>
      <c r="D36" s="41">
        <f>($B36)^2*'Structure Function #s from app.'!C26</f>
        <v>0.036098061991414195</v>
      </c>
      <c r="E36" s="41">
        <f>($B36)^2*'Structure Function #s from app.'!D26</f>
        <v>0.15890638443431876</v>
      </c>
      <c r="F36" s="41">
        <f>($B36)^2*'Structure Function #s from app.'!E26</f>
        <v>0.3820963474862922</v>
      </c>
      <c r="G36" s="41">
        <f>($B36)^2*'Structure Function #s from app.'!F26</f>
        <v>0.7549223755506647</v>
      </c>
      <c r="H36" s="41">
        <f>($B36)^2*'Structure Function #s from app.'!G26</f>
        <v>1.0411317827536672</v>
      </c>
      <c r="I36" s="41">
        <f>($B36)^2*'Structure Function #s from app.'!H26</f>
        <v>1.1297148350075656</v>
      </c>
      <c r="J36" s="41">
        <f>($B36)^2*'Structure Function #s from app.'!I26</f>
        <v>0.980453328355648</v>
      </c>
      <c r="K36" s="41">
        <f>($B36)^2*'Structure Function #s from app.'!J26</f>
        <v>0.8298340476469847</v>
      </c>
      <c r="L36" s="41">
        <f>($B36)^2*'Structure Function #s from app.'!K26</f>
        <v>0.9346635687867725</v>
      </c>
      <c r="M36" s="41">
        <f>($B36)^2*'Structure Function #s from app.'!L26</f>
        <v>0.9952952033897314</v>
      </c>
      <c r="N36" s="41">
        <f>($B36)^2*'Structure Function #s from app.'!M26</f>
        <v>1.0625752488912388</v>
      </c>
      <c r="O36" s="41">
        <f>($B36)^2*'Structure Function #s from app.'!N26</f>
        <v>0.9637386615191565</v>
      </c>
    </row>
    <row r="37" spans="1:15" ht="12.75">
      <c r="A37" s="4">
        <v>31</v>
      </c>
      <c r="B37" s="48">
        <v>0.593537289044092</v>
      </c>
      <c r="C37" s="41">
        <f>($B37)^2*'Structure Function #s from app.'!B27</f>
        <v>0.006834358361624713</v>
      </c>
      <c r="D37" s="41">
        <f>($B37)^2*'Structure Function #s from app.'!C27</f>
        <v>0.024554369989960953</v>
      </c>
      <c r="E37" s="41">
        <f>($B37)^2*'Structure Function #s from app.'!D27</f>
        <v>0.1127316843154592</v>
      </c>
      <c r="F37" s="41">
        <f>($B37)^2*'Structure Function #s from app.'!E27</f>
        <v>0.283167899539894</v>
      </c>
      <c r="G37" s="41">
        <f>($B37)^2*'Structure Function #s from app.'!F27</f>
        <v>0.5595014407181634</v>
      </c>
      <c r="H37" s="41">
        <f>($B37)^2*'Structure Function #s from app.'!G27</f>
        <v>0.7638628471912817</v>
      </c>
      <c r="I37" s="41">
        <f>($B37)^2*'Structure Function #s from app.'!H27</f>
        <v>0.8350247229154153</v>
      </c>
      <c r="J37" s="41">
        <f>($B37)^2*'Structure Function #s from app.'!I27</f>
        <v>0.6591985240346476</v>
      </c>
      <c r="K37" s="41">
        <f>($B37)^2*'Structure Function #s from app.'!J27</f>
        <v>0.5239909601587938</v>
      </c>
      <c r="L37" s="41">
        <f>($B37)^2*'Structure Function #s from app.'!K27</f>
        <v>0.6626861605181571</v>
      </c>
      <c r="M37" s="41">
        <f>($B37)^2*'Structure Function #s from app.'!L27</f>
        <v>0.8373145852530731</v>
      </c>
      <c r="N37" s="41">
        <f>($B37)^2*'Structure Function #s from app.'!M27</f>
        <v>0.8346724364019296</v>
      </c>
      <c r="O37" s="41">
        <f>($B37)^2*'Structure Function #s from app.'!N27</f>
        <v>0.8037064518665269</v>
      </c>
    </row>
    <row r="38" spans="1:15" ht="12.75">
      <c r="A38" s="4">
        <v>32</v>
      </c>
      <c r="B38" s="48">
        <v>0.5609739293933363</v>
      </c>
      <c r="C38" s="41">
        <f>($B38)^2*'Structure Function #s from app.'!B27</f>
        <v>0.006105019939504599</v>
      </c>
      <c r="D38" s="41">
        <f>($B38)^2*'Structure Function #s from app.'!C27</f>
        <v>0.021934014937292294</v>
      </c>
      <c r="E38" s="41">
        <f>($B38)^2*'Structure Function #s from app.'!D27</f>
        <v>0.10070135982687997</v>
      </c>
      <c r="F38" s="41">
        <f>($B38)^2*'Structure Function #s from app.'!E27</f>
        <v>0.2529492282151441</v>
      </c>
      <c r="G38" s="41">
        <f>($B38)^2*'Structure Function #s from app.'!F27</f>
        <v>0.49979343649078367</v>
      </c>
      <c r="H38" s="41">
        <f>($B38)^2*'Structure Function #s from app.'!G27</f>
        <v>0.6823461203519495</v>
      </c>
      <c r="I38" s="41">
        <f>($B38)^2*'Structure Function #s from app.'!H27</f>
        <v>0.7459138537426675</v>
      </c>
      <c r="J38" s="41">
        <f>($B38)^2*'Structure Function #s from app.'!I27</f>
        <v>0.5888512015876807</v>
      </c>
      <c r="K38" s="41">
        <f>($B38)^2*'Structure Function #s from app.'!J27</f>
        <v>0.4680725081453165</v>
      </c>
      <c r="L38" s="41">
        <f>($B38)^2*'Structure Function #s from app.'!K27</f>
        <v>0.5919666499073247</v>
      </c>
      <c r="M38" s="41">
        <f>($B38)^2*'Structure Function #s from app.'!L27</f>
        <v>0.7479593501141509</v>
      </c>
      <c r="N38" s="41">
        <f>($B38)^2*'Structure Function #s from app.'!M27</f>
        <v>0.7455991619932085</v>
      </c>
      <c r="O38" s="41">
        <f>($B38)^2*'Structure Function #s from app.'!N27</f>
        <v>0.7179377572157625</v>
      </c>
    </row>
    <row r="39" spans="1:15" ht="12.75">
      <c r="A39" s="4">
        <v>33</v>
      </c>
      <c r="B39" s="48">
        <v>0.1507495881832186</v>
      </c>
      <c r="C39" s="41">
        <f>($B39)^2*'Structure Function #s from app.'!B28</f>
        <v>0.00032042868055748096</v>
      </c>
      <c r="D39" s="41">
        <f>($B39)^2*'Structure Function #s from app.'!C28</f>
        <v>0.0011862678812128021</v>
      </c>
      <c r="E39" s="41">
        <f>($B39)^2*'Structure Function #s from app.'!D28</f>
        <v>0.00593133940606401</v>
      </c>
      <c r="F39" s="41">
        <f>($B39)^2*'Structure Function #s from app.'!E28</f>
        <v>0.01664183849448534</v>
      </c>
      <c r="G39" s="41">
        <f>($B39)^2*'Structure Function #s from app.'!F28</f>
        <v>0.035122164950467154</v>
      </c>
      <c r="H39" s="41">
        <f>($B39)^2*'Structure Function #s from app.'!G28</f>
        <v>0.045053181503915324</v>
      </c>
      <c r="I39" s="41">
        <f>($B39)^2*'Structure Function #s from app.'!H28</f>
        <v>0.04577357789921123</v>
      </c>
      <c r="J39" s="41">
        <f>($B39)^2*'Structure Function #s from app.'!I28</f>
        <v>0.03617435274548924</v>
      </c>
      <c r="K39" s="41">
        <f>($B39)^2*'Structure Function #s from app.'!J28</f>
        <v>0.030186199743581704</v>
      </c>
      <c r="L39" s="41">
        <f>($B39)^2*'Structure Function #s from app.'!K28</f>
        <v>0.04044219006525484</v>
      </c>
      <c r="M39" s="41">
        <f>($B39)^2*'Structure Function #s from app.'!L28</f>
        <v>0.05594093901136845</v>
      </c>
      <c r="N39" s="41">
        <f>($B39)^2*'Structure Function #s from app.'!M28</f>
        <v>0.07913452137852911</v>
      </c>
      <c r="O39" s="41">
        <f>($B39)^2*'Structure Function #s from app.'!N28</f>
        <v>0.07995945479017709</v>
      </c>
    </row>
    <row r="40" spans="1:15" ht="12.75">
      <c r="A40" s="4">
        <v>34</v>
      </c>
      <c r="B40" s="48">
        <v>0.17324884120966005</v>
      </c>
      <c r="C40" s="41">
        <f>($B40)^2*'Structure Function #s from app.'!B28</f>
        <v>0.00042321376982490903</v>
      </c>
      <c r="D40" s="41">
        <f>($B40)^2*'Structure Function #s from app.'!C28</f>
        <v>0.0015667914031815783</v>
      </c>
      <c r="E40" s="41">
        <f>($B40)^2*'Structure Function #s from app.'!D28</f>
        <v>0.007833957015907892</v>
      </c>
      <c r="F40" s="41">
        <f>($B40)^2*'Structure Function #s from app.'!E28</f>
        <v>0.021980102386012827</v>
      </c>
      <c r="G40" s="41">
        <f>($B40)^2*'Structure Function #s from app.'!F28</f>
        <v>0.0463884312953473</v>
      </c>
      <c r="H40" s="41">
        <f>($B40)^2*'Structure Function #s from app.'!G28</f>
        <v>0.059505056643821434</v>
      </c>
      <c r="I40" s="41">
        <f>($B40)^2*'Structure Function #s from app.'!H28</f>
        <v>0.060456537246902975</v>
      </c>
      <c r="J40" s="41">
        <f>($B40)^2*'Structure Function #s from app.'!I28</f>
        <v>0.04777813324874399</v>
      </c>
      <c r="K40" s="41">
        <f>($B40)^2*'Structure Function #s from app.'!J28</f>
        <v>0.03986913833038487</v>
      </c>
      <c r="L40" s="41">
        <f>($B40)^2*'Structure Function #s from app.'!K28</f>
        <v>0.05341498048088001</v>
      </c>
      <c r="M40" s="41">
        <f>($B40)^2*'Structure Function #s from app.'!L28</f>
        <v>0.07388532026957419</v>
      </c>
      <c r="N40" s="41">
        <f>($B40)^2*'Structure Function #s from app.'!M28</f>
        <v>0.1045187935662623</v>
      </c>
      <c r="O40" s="41">
        <f>($B40)^2*'Structure Function #s from app.'!N28</f>
        <v>0.10560834390985407</v>
      </c>
    </row>
    <row r="41" spans="1:15" ht="12.75">
      <c r="A41" s="4">
        <v>35</v>
      </c>
      <c r="B41" s="48">
        <v>0.09475961245710116</v>
      </c>
      <c r="C41" s="41">
        <f>($B41)^2*'Structure Function #s from app.'!B29</f>
        <v>4.848867442630801E-05</v>
      </c>
      <c r="D41" s="41">
        <f>($B41)^2*'Structure Function #s from app.'!C29</f>
        <v>0.000186771190382816</v>
      </c>
      <c r="E41" s="41">
        <f>($B41)^2*'Structure Function #s from app.'!D29</f>
        <v>0.0010398126849197162</v>
      </c>
      <c r="F41" s="41">
        <f>($B41)^2*'Structure Function #s from app.'!E29</f>
        <v>0.0034471855763443787</v>
      </c>
      <c r="G41" s="41">
        <f>($B41)^2*'Structure Function #s from app.'!F29</f>
        <v>0.009397823454550733</v>
      </c>
      <c r="H41" s="41">
        <f>($B41)^2*'Structure Function #s from app.'!G29</f>
        <v>0.014025798047017242</v>
      </c>
      <c r="I41" s="41">
        <f>($B41)^2*'Structure Function #s from app.'!H29</f>
        <v>0.01562861811833131</v>
      </c>
      <c r="J41" s="41">
        <f>($B41)^2*'Structure Function #s from app.'!I29</f>
        <v>0.01251187387881807</v>
      </c>
      <c r="K41" s="41">
        <f>($B41)^2*'Structure Function #s from app.'!J29</f>
        <v>0.010634284652421586</v>
      </c>
      <c r="L41" s="41">
        <f>($B41)^2*'Structure Function #s from app.'!K29</f>
        <v>0.014957858122100718</v>
      </c>
      <c r="M41" s="41">
        <f>($B41)^2*'Structure Function #s from app.'!L29</f>
        <v>0.021088083683367474</v>
      </c>
      <c r="N41" s="41">
        <f>($B41)^2*'Structure Function #s from app.'!M29</f>
        <v>0.0373057494021369</v>
      </c>
      <c r="O41" s="41">
        <f>($B41)^2*'Structure Function #s from app.'!N29</f>
        <v>0.07702785107985148</v>
      </c>
    </row>
    <row r="42" spans="1:15" ht="12.75">
      <c r="A42" s="4">
        <v>36</v>
      </c>
      <c r="B42" s="48">
        <v>0.15169170988673047</v>
      </c>
      <c r="C42" s="41">
        <f>($B42)^2*'Structure Function #s from app.'!B29</f>
        <v>0.00012425602418114404</v>
      </c>
      <c r="D42" s="41">
        <f>($B42)^2*'Structure Function #s from app.'!C29</f>
        <v>0.00047861579684588804</v>
      </c>
      <c r="E42" s="41">
        <f>($B42)^2*'Structure Function #s from app.'!D29</f>
        <v>0.0026646014074400886</v>
      </c>
      <c r="F42" s="41">
        <f>($B42)^2*'Structure Function #s from app.'!E29</f>
        <v>0.008833682904285406</v>
      </c>
      <c r="G42" s="41">
        <f>($B42)^2*'Structure Function #s from app.'!F29</f>
        <v>0.024082658316293578</v>
      </c>
      <c r="H42" s="41">
        <f>($B42)^2*'Structure Function #s from app.'!G29</f>
        <v>0.03594220551313833</v>
      </c>
      <c r="I42" s="41">
        <f>($B42)^2*'Structure Function #s from app.'!H29</f>
        <v>0.04004955742357059</v>
      </c>
      <c r="J42" s="41">
        <f>($B42)^2*'Structure Function #s from app.'!I29</f>
        <v>0.03206265631370483</v>
      </c>
      <c r="K42" s="41">
        <f>($B42)^2*'Structure Function #s from app.'!J29</f>
        <v>0.02725118693291275</v>
      </c>
      <c r="L42" s="41">
        <f>($B42)^2*'Structure Function #s from app.'!K29</f>
        <v>0.038330682422398094</v>
      </c>
      <c r="M42" s="41">
        <f>($B42)^2*'Structure Function #s from app.'!L29</f>
        <v>0.05403986533137347</v>
      </c>
      <c r="N42" s="41">
        <f>($B42)^2*'Structure Function #s from app.'!M29</f>
        <v>0.09559890334499647</v>
      </c>
      <c r="O42" s="41">
        <f>($B42)^2*'Structure Function #s from app.'!N29</f>
        <v>0.19738989856168662</v>
      </c>
    </row>
    <row r="43" spans="1:15" ht="12.75">
      <c r="A43" s="4">
        <v>37</v>
      </c>
      <c r="B43" s="48">
        <v>2.2286516586831184</v>
      </c>
      <c r="C43" s="41">
        <f>($B43)^2*'Structure Function #s from app.'!B30</f>
        <v>0.15248346822355618</v>
      </c>
      <c r="D43" s="41">
        <f>($B43)^2*'Structure Function #s from app.'!C30</f>
        <v>0.5200331961891314</v>
      </c>
      <c r="E43" s="41">
        <f>($B43)^2*'Structure Function #s from app.'!D30</f>
        <v>2.092550005295903</v>
      </c>
      <c r="F43" s="41">
        <f>($B43)^2*'Structure Function #s from app.'!E30</f>
        <v>4.635100082938847</v>
      </c>
      <c r="G43" s="41">
        <f>($B43)^2*'Structure Function #s from app.'!F30</f>
        <v>8.984107404650436</v>
      </c>
      <c r="H43" s="41">
        <f>($B43)^2*'Structure Function #s from app.'!G30</f>
        <v>11.59470385084917</v>
      </c>
      <c r="I43" s="41">
        <f>($B43)^2*'Structure Function #s from app.'!H30</f>
        <v>11.44768395966294</v>
      </c>
      <c r="J43" s="41">
        <f>($B43)^2*'Structure Function #s from app.'!I30</f>
        <v>9.412253168848174</v>
      </c>
      <c r="K43" s="41">
        <f>($B43)^2*'Structure Function #s from app.'!J30</f>
        <v>9.991889023626317</v>
      </c>
      <c r="L43" s="41">
        <f>($B43)^2*'Structure Function #s from app.'!K30</f>
        <v>11.833611174026792</v>
      </c>
      <c r="M43" s="41">
        <f>($B43)^2*'Structure Function #s from app.'!L30</f>
        <v>7.957948299276277</v>
      </c>
      <c r="N43" s="41">
        <f>($B43)^2*'Structure Function #s from app.'!M30</f>
        <v>11.800333022981262</v>
      </c>
      <c r="O43" s="41">
        <f>($B43)^2*'Structure Function #s from app.'!N30</f>
        <v>23.833613103281245</v>
      </c>
    </row>
    <row r="44" spans="1:15" ht="12.75">
      <c r="A44" s="4"/>
      <c r="B44" s="39" t="s">
        <v>24</v>
      </c>
      <c r="C44" s="43">
        <f>SUM(C7:C43)</f>
        <v>12.13352703513996</v>
      </c>
      <c r="D44" s="43">
        <f aca="true" t="shared" si="5" ref="D44:L44">SUM(D7:D43)</f>
        <v>45.065787594968896</v>
      </c>
      <c r="E44" s="43">
        <f t="shared" si="5"/>
        <v>225.81246881398</v>
      </c>
      <c r="F44" s="43">
        <f t="shared" si="5"/>
        <v>642.0718033300767</v>
      </c>
      <c r="G44" s="43">
        <f t="shared" si="5"/>
        <v>1449.1577404865309</v>
      </c>
      <c r="H44" s="43">
        <f t="shared" si="5"/>
        <v>2099.575434529428</v>
      </c>
      <c r="I44" s="43">
        <f t="shared" si="5"/>
        <v>2744.4086453392024</v>
      </c>
      <c r="J44" s="43">
        <f t="shared" si="5"/>
        <v>2818.671692665201</v>
      </c>
      <c r="K44" s="43">
        <f t="shared" si="5"/>
        <v>2268.88722156846</v>
      </c>
      <c r="L44" s="43">
        <f t="shared" si="5"/>
        <v>1937.0439966607291</v>
      </c>
      <c r="M44" s="43">
        <f>SUM(M7:M43)</f>
        <v>2192.8162161243863</v>
      </c>
      <c r="N44" s="43">
        <f>SUM(N7:N43)</f>
        <v>2237.654977014911</v>
      </c>
      <c r="O44" s="43">
        <f>SUM(O7:O43)</f>
        <v>5345.46983771553</v>
      </c>
    </row>
    <row r="45" spans="1:15" ht="12.75">
      <c r="A45" s="4"/>
      <c r="B45" s="39" t="s">
        <v>25</v>
      </c>
      <c r="C45" s="44">
        <f>2*SQRT(C44)</f>
        <v>6.966642529982419</v>
      </c>
      <c r="D45" s="44">
        <f aca="true" t="shared" si="6" ref="D45:L45">2*SQRT(D44)</f>
        <v>13.426211318904361</v>
      </c>
      <c r="E45" s="44">
        <f t="shared" si="6"/>
        <v>30.054115778973102</v>
      </c>
      <c r="F45" s="44">
        <f t="shared" si="6"/>
        <v>50.678271609441325</v>
      </c>
      <c r="G45" s="44">
        <f t="shared" si="6"/>
        <v>76.13560902722276</v>
      </c>
      <c r="H45" s="44">
        <f t="shared" si="6"/>
        <v>91.64224865266954</v>
      </c>
      <c r="I45" s="44">
        <f t="shared" si="6"/>
        <v>104.77420761502714</v>
      </c>
      <c r="J45" s="44">
        <f t="shared" si="6"/>
        <v>106.18232795837923</v>
      </c>
      <c r="K45" s="44">
        <f t="shared" si="6"/>
        <v>95.26567527852747</v>
      </c>
      <c r="L45" s="44">
        <f t="shared" si="6"/>
        <v>88.02372399894767</v>
      </c>
      <c r="M45" s="44">
        <f>2*SQRT(M44)</f>
        <v>93.65503117557297</v>
      </c>
      <c r="N45" s="44">
        <f>2*SQRT(N44)</f>
        <v>94.60771590129234</v>
      </c>
      <c r="O45" s="44">
        <f>2*SQRT(O44)</f>
        <v>146.22544016299668</v>
      </c>
    </row>
    <row r="74" ht="13.5" thickBot="1">
      <c r="B74" s="3" t="s">
        <v>52</v>
      </c>
    </row>
    <row r="75" spans="2:12" ht="12.75">
      <c r="B75" s="49" t="s">
        <v>43</v>
      </c>
      <c r="C75" s="52">
        <v>0.084</v>
      </c>
      <c r="D75" s="52">
        <v>0.168</v>
      </c>
      <c r="E75" s="52">
        <v>0.42</v>
      </c>
      <c r="F75" s="52">
        <v>0.84</v>
      </c>
      <c r="G75" s="52">
        <v>1.68</v>
      </c>
      <c r="H75" s="52">
        <v>2.52</v>
      </c>
      <c r="I75" s="52">
        <v>3.78</v>
      </c>
      <c r="J75" s="52">
        <v>5.04</v>
      </c>
      <c r="K75" s="52">
        <v>6.72</v>
      </c>
      <c r="L75" s="53">
        <v>7.98</v>
      </c>
    </row>
    <row r="76" spans="2:12" ht="12.75">
      <c r="B76" s="50" t="s">
        <v>45</v>
      </c>
      <c r="C76" s="36">
        <f>SUM(C39:C75)</f>
        <v>19.337569420494926</v>
      </c>
      <c r="D76" s="36">
        <f aca="true" t="shared" si="7" ref="D76:L76">SUM(D39:D75)</f>
        <v>59.183450556334016</v>
      </c>
      <c r="E76" s="36">
        <f t="shared" si="7"/>
        <v>258.39660430876336</v>
      </c>
      <c r="F76" s="36">
        <f t="shared" si="7"/>
        <v>698.276077831818</v>
      </c>
      <c r="G76" s="36">
        <f t="shared" si="7"/>
        <v>1536.0724479964208</v>
      </c>
      <c r="H76" s="36">
        <f t="shared" si="7"/>
        <v>2205.4869132746544</v>
      </c>
      <c r="I76" s="36">
        <f t="shared" si="7"/>
        <v>2864.5724452045806</v>
      </c>
      <c r="J76" s="36">
        <f t="shared" si="7"/>
        <v>2939.4348008086154</v>
      </c>
      <c r="K76" s="36">
        <f t="shared" si="7"/>
        <v>2380.972726680273</v>
      </c>
      <c r="L76" s="54">
        <f t="shared" si="7"/>
        <v>2045.0284775447942</v>
      </c>
    </row>
    <row r="77" spans="2:12" ht="13.5" thickBot="1">
      <c r="B77" s="51" t="s">
        <v>44</v>
      </c>
      <c r="C77" s="55">
        <f>2*SQRT(C76)</f>
        <v>8.794900663565207</v>
      </c>
      <c r="D77" s="55">
        <f aca="true" t="shared" si="8" ref="D77:L77">2*SQRT(D76)</f>
        <v>15.386156187473727</v>
      </c>
      <c r="E77" s="55">
        <f t="shared" si="8"/>
        <v>32.14943883235061</v>
      </c>
      <c r="F77" s="55">
        <f t="shared" si="8"/>
        <v>52.849827921453745</v>
      </c>
      <c r="G77" s="55">
        <f t="shared" si="8"/>
        <v>78.38552029543264</v>
      </c>
      <c r="H77" s="55">
        <f t="shared" si="8"/>
        <v>93.92522373195933</v>
      </c>
      <c r="I77" s="55">
        <f t="shared" si="8"/>
        <v>107.04340138849439</v>
      </c>
      <c r="J77" s="55">
        <f t="shared" si="8"/>
        <v>108.43310934965602</v>
      </c>
      <c r="K77" s="55">
        <f t="shared" si="8"/>
        <v>97.59042425730658</v>
      </c>
      <c r="L77" s="56">
        <f t="shared" si="8"/>
        <v>90.44398216674881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"/>
  <sheetViews>
    <sheetView workbookViewId="0" topLeftCell="A2">
      <selection activeCell="P18" sqref="P18"/>
    </sheetView>
  </sheetViews>
  <sheetFormatPr defaultColWidth="9.140625" defaultRowHeight="12.75"/>
  <cols>
    <col min="1" max="1" width="24.140625" style="20" bestFit="1" customWidth="1"/>
    <col min="2" max="2" width="9.140625" style="20" customWidth="1"/>
    <col min="3" max="3" width="5.140625" style="20" customWidth="1"/>
    <col min="4" max="4" width="11.140625" style="20" customWidth="1"/>
    <col min="5" max="5" width="11.28125" style="20" bestFit="1" customWidth="1"/>
    <col min="6" max="16384" width="9.140625" style="20" customWidth="1"/>
  </cols>
  <sheetData>
    <row r="1" ht="12.75">
      <c r="A1" s="59" t="s">
        <v>61</v>
      </c>
    </row>
    <row r="2" ht="12.75">
      <c r="A2" s="58" t="s">
        <v>62</v>
      </c>
    </row>
    <row r="4" spans="1:4" ht="12.75">
      <c r="A4" s="21" t="s">
        <v>27</v>
      </c>
      <c r="B4" s="1">
        <v>0</v>
      </c>
      <c r="C4" s="21"/>
      <c r="D4" s="21"/>
    </row>
    <row r="5" spans="1:3" ht="12.75">
      <c r="A5" s="21" t="s">
        <v>28</v>
      </c>
      <c r="B5" s="1">
        <v>1</v>
      </c>
      <c r="C5" s="20" t="s">
        <v>29</v>
      </c>
    </row>
    <row r="6" spans="1:2" ht="12.75">
      <c r="A6" s="21"/>
      <c r="B6" s="1"/>
    </row>
    <row r="7" spans="4:14" ht="12.75">
      <c r="D7" s="35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4:17" ht="12.75">
      <c r="D8" s="35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0" ht="12.75">
      <c r="A9" s="20" t="s">
        <v>23</v>
      </c>
      <c r="B9" s="20" t="s">
        <v>31</v>
      </c>
      <c r="E9" s="20" t="s">
        <v>49</v>
      </c>
      <c r="J9" s="20" t="s">
        <v>50</v>
      </c>
    </row>
    <row r="10" spans="1:17" ht="12.75">
      <c r="A10" s="20">
        <v>1</v>
      </c>
      <c r="B10" s="45">
        <v>0</v>
      </c>
      <c r="C10" s="47"/>
      <c r="D10" s="47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20">
        <v>2</v>
      </c>
      <c r="B11" s="45">
        <v>0</v>
      </c>
      <c r="C11" s="47"/>
      <c r="D11" s="47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20">
        <v>3</v>
      </c>
      <c r="B12" s="45">
        <v>0</v>
      </c>
      <c r="C12" s="47"/>
      <c r="D12" s="47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20">
        <v>4</v>
      </c>
      <c r="B13" s="45">
        <v>0</v>
      </c>
      <c r="C13" s="48"/>
      <c r="D13" s="48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1:17" ht="12.75">
      <c r="A14" s="20">
        <v>5</v>
      </c>
      <c r="B14" s="45">
        <v>1</v>
      </c>
      <c r="C14" s="48"/>
      <c r="D14" s="48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ht="12.75">
      <c r="A15" s="20">
        <v>6</v>
      </c>
      <c r="B15" s="45">
        <v>0</v>
      </c>
      <c r="C15" s="48"/>
      <c r="D15" s="48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</row>
    <row r="16" spans="1:17" ht="12.75">
      <c r="A16" s="20">
        <v>7</v>
      </c>
      <c r="B16" s="45">
        <v>0</v>
      </c>
      <c r="C16" s="48"/>
      <c r="D16" s="48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</row>
    <row r="17" spans="1:17" ht="12.75">
      <c r="A17" s="20">
        <v>8</v>
      </c>
      <c r="B17" s="45">
        <v>0</v>
      </c>
      <c r="C17" s="48"/>
      <c r="D17" s="48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spans="1:17" ht="12.75">
      <c r="A18" s="20">
        <v>9</v>
      </c>
      <c r="B18" s="45">
        <v>0</v>
      </c>
      <c r="C18" s="48"/>
      <c r="D18" s="48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</row>
    <row r="19" spans="1:17" ht="12.75">
      <c r="A19" s="20">
        <v>10</v>
      </c>
      <c r="B19" s="45">
        <v>0</v>
      </c>
      <c r="C19" s="48"/>
      <c r="D19" s="48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</row>
    <row r="20" spans="1:17" ht="12.75">
      <c r="A20" s="20">
        <v>11</v>
      </c>
      <c r="B20" s="45">
        <v>0</v>
      </c>
      <c r="C20" s="48"/>
      <c r="D20" s="48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1:17" ht="12.75">
      <c r="A21" s="20">
        <v>12</v>
      </c>
      <c r="B21" s="45">
        <v>0</v>
      </c>
      <c r="C21" s="48"/>
      <c r="D21" s="48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</row>
    <row r="22" spans="1:17" ht="12.75">
      <c r="A22" s="20">
        <v>13</v>
      </c>
      <c r="B22" s="45">
        <v>0</v>
      </c>
      <c r="C22" s="48"/>
      <c r="D22" s="48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</row>
    <row r="23" spans="1:17" ht="12.75">
      <c r="A23" s="20">
        <v>14</v>
      </c>
      <c r="B23" s="45">
        <v>0</v>
      </c>
      <c r="C23" s="48"/>
      <c r="D23" s="48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</row>
    <row r="24" spans="1:17" ht="12.75">
      <c r="A24" s="20">
        <v>15</v>
      </c>
      <c r="B24" s="45">
        <v>0</v>
      </c>
      <c r="C24" s="48"/>
      <c r="D24" s="48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</row>
    <row r="25" spans="1:17" ht="12.75">
      <c r="A25" s="20">
        <v>16</v>
      </c>
      <c r="B25" s="45">
        <v>0</v>
      </c>
      <c r="C25" s="48"/>
      <c r="D25" s="48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</row>
    <row r="26" spans="1:17" ht="12.75">
      <c r="A26" s="20">
        <v>17</v>
      </c>
      <c r="B26" s="45">
        <v>0</v>
      </c>
      <c r="C26" s="48"/>
      <c r="D26" s="48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</row>
    <row r="27" spans="1:17" ht="12.75">
      <c r="A27" s="20">
        <v>18</v>
      </c>
      <c r="B27" s="45">
        <v>0</v>
      </c>
      <c r="C27" s="48"/>
      <c r="D27" s="48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1:17" ht="12.75">
      <c r="A28" s="20">
        <v>19</v>
      </c>
      <c r="B28" s="45">
        <v>0</v>
      </c>
      <c r="C28" s="48"/>
      <c r="D28" s="48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</row>
    <row r="29" spans="1:17" ht="12.75">
      <c r="A29" s="20">
        <v>20</v>
      </c>
      <c r="B29" s="45">
        <v>0</v>
      </c>
      <c r="C29" s="48"/>
      <c r="D29" s="48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17" ht="12.75">
      <c r="A30" s="20">
        <v>21</v>
      </c>
      <c r="B30" s="45">
        <v>0</v>
      </c>
      <c r="C30" s="48"/>
      <c r="D30" s="48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1:17" ht="12.75">
      <c r="A31" s="20">
        <v>22</v>
      </c>
      <c r="B31" s="45">
        <v>0</v>
      </c>
      <c r="C31" s="48"/>
      <c r="D31" s="48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</row>
    <row r="32" spans="1:17" ht="12.75">
      <c r="A32" s="20">
        <v>23</v>
      </c>
      <c r="B32" s="45">
        <v>0</v>
      </c>
      <c r="C32" s="48"/>
      <c r="D32" s="48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spans="1:17" ht="12.75">
      <c r="A33" s="20">
        <v>24</v>
      </c>
      <c r="B33" s="45">
        <v>0</v>
      </c>
      <c r="C33" s="48"/>
      <c r="D33" s="48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1:17" ht="12.75">
      <c r="A34" s="20">
        <v>25</v>
      </c>
      <c r="B34" s="45">
        <v>0</v>
      </c>
      <c r="C34" s="48"/>
      <c r="D34" s="48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1:17" ht="12.75">
      <c r="A35" s="20">
        <v>26</v>
      </c>
      <c r="B35" s="45">
        <v>0</v>
      </c>
      <c r="C35" s="48"/>
      <c r="D35" s="48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1:17" ht="12.75">
      <c r="A36" s="20">
        <v>27</v>
      </c>
      <c r="B36" s="45">
        <v>0</v>
      </c>
      <c r="C36" s="48"/>
      <c r="D36" s="48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1:17" ht="12.75">
      <c r="A37" s="20">
        <v>28</v>
      </c>
      <c r="B37" s="45">
        <v>0</v>
      </c>
      <c r="C37" s="48"/>
      <c r="D37" s="48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1:17" ht="12.75">
      <c r="A38" s="20">
        <v>29</v>
      </c>
      <c r="B38" s="45">
        <v>0</v>
      </c>
      <c r="C38" s="48"/>
      <c r="D38" s="48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1:17" ht="12.75">
      <c r="A39" s="20">
        <v>30</v>
      </c>
      <c r="B39" s="45">
        <v>0</v>
      </c>
      <c r="C39" s="48"/>
      <c r="D39" s="48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1:17" ht="12.75">
      <c r="A40" s="20">
        <v>31</v>
      </c>
      <c r="B40" s="45">
        <v>0</v>
      </c>
      <c r="C40" s="48"/>
      <c r="D40" s="48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1:17" ht="12.75">
      <c r="A41" s="20">
        <v>32</v>
      </c>
      <c r="B41" s="45">
        <v>0</v>
      </c>
      <c r="C41" s="48"/>
      <c r="D41" s="48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1:17" ht="12.75">
      <c r="A42" s="20">
        <v>33</v>
      </c>
      <c r="B42" s="45">
        <v>0</v>
      </c>
      <c r="C42" s="48"/>
      <c r="D42" s="48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1:17" ht="12.75">
      <c r="A43" s="20">
        <v>34</v>
      </c>
      <c r="B43" s="45">
        <v>0</v>
      </c>
      <c r="C43" s="48"/>
      <c r="D43" s="48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1:17" ht="12.75">
      <c r="A44" s="20">
        <v>35</v>
      </c>
      <c r="B44" s="45">
        <v>0</v>
      </c>
      <c r="C44" s="48"/>
      <c r="D44" s="48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1:17" ht="12.75">
      <c r="A45" s="20">
        <v>36</v>
      </c>
      <c r="B45" s="45">
        <v>0</v>
      </c>
      <c r="C45" s="48"/>
      <c r="D45" s="48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1:17" ht="12.75">
      <c r="A46" s="20">
        <v>37</v>
      </c>
      <c r="B46" s="45">
        <v>0</v>
      </c>
      <c r="C46" s="48"/>
      <c r="D46" s="48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3:17" ht="12.75">
      <c r="C47" s="35"/>
      <c r="D47" s="35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</row>
    <row r="48" spans="3:17" ht="12.75">
      <c r="C48" s="35"/>
      <c r="D48" s="35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ht="12.75">
      <c r="D49" s="20" t="s">
        <v>53</v>
      </c>
    </row>
    <row r="50" spans="4:18" ht="12.75">
      <c r="D50" s="9" t="s">
        <v>1</v>
      </c>
      <c r="E50" s="20" t="s">
        <v>54</v>
      </c>
      <c r="F50" s="20">
        <f>Calculations!E20</f>
        <v>0.005</v>
      </c>
      <c r="G50" s="20">
        <f>Calculations!F20</f>
        <v>0.01</v>
      </c>
      <c r="H50" s="20">
        <f>Calculations!G20</f>
        <v>0.025</v>
      </c>
      <c r="I50" s="20">
        <f>Calculations!H20</f>
        <v>0.05</v>
      </c>
      <c r="J50" s="20">
        <f>Calculations!I20</f>
        <v>0.1</v>
      </c>
      <c r="K50" s="20">
        <f>Calculations!J20</f>
        <v>0.15</v>
      </c>
      <c r="L50" s="20">
        <f>Calculations!K20</f>
        <v>0.225</v>
      </c>
      <c r="M50" s="20">
        <f>Calculations!L20</f>
        <v>0.3</v>
      </c>
      <c r="N50" s="20">
        <f>Calculations!M20</f>
        <v>0.4</v>
      </c>
      <c r="O50" s="20">
        <f>Calculations!N20</f>
        <v>0.475</v>
      </c>
      <c r="P50" s="20">
        <f>Calculations!O20</f>
        <v>0.6</v>
      </c>
      <c r="Q50" s="20">
        <f>Calculations!P20</f>
        <v>0.8</v>
      </c>
      <c r="R50" s="20">
        <f>Calculations!Q20</f>
        <v>0.95</v>
      </c>
    </row>
    <row r="51" spans="4:18" ht="12.75">
      <c r="D51" s="9" t="s">
        <v>1</v>
      </c>
      <c r="E51" s="20" t="s">
        <v>55</v>
      </c>
      <c r="F51" s="20">
        <f>Calculations!E21</f>
        <v>0.005</v>
      </c>
      <c r="G51" s="20">
        <f>Calculations!F21</f>
        <v>0.01</v>
      </c>
      <c r="H51" s="20">
        <f>Calculations!G21</f>
        <v>0.025</v>
      </c>
      <c r="I51" s="20">
        <f>Calculations!H21</f>
        <v>0.05</v>
      </c>
      <c r="J51" s="20">
        <f>Calculations!I21</f>
        <v>0.1</v>
      </c>
      <c r="K51" s="20">
        <f>Calculations!J21</f>
        <v>0.15</v>
      </c>
      <c r="L51" s="20">
        <f>Calculations!K21</f>
        <v>0.225</v>
      </c>
      <c r="M51" s="20">
        <f>Calculations!L21</f>
        <v>0.3</v>
      </c>
      <c r="N51" s="20">
        <f>Calculations!M21</f>
        <v>0.4</v>
      </c>
      <c r="O51" s="20">
        <f>Calculations!N21</f>
        <v>0.475</v>
      </c>
      <c r="P51" s="20">
        <f>Calculations!O21</f>
        <v>0.6</v>
      </c>
      <c r="Q51" s="20">
        <f>Calculations!P21</f>
        <v>0.8</v>
      </c>
      <c r="R51" s="20">
        <f>Calculations!Q21</f>
        <v>0.95</v>
      </c>
    </row>
    <row r="52" spans="3:18" ht="25.5">
      <c r="C52" s="35"/>
      <c r="D52" s="35" t="s">
        <v>24</v>
      </c>
      <c r="E52" s="35" t="s">
        <v>56</v>
      </c>
      <c r="F52" s="46">
        <f>Calculations!E60</f>
        <v>0.0006</v>
      </c>
      <c r="G52" s="46">
        <f>Calculations!F60</f>
        <v>0.0024</v>
      </c>
      <c r="H52" s="46">
        <f>Calculations!G60</f>
        <v>0.0145</v>
      </c>
      <c r="I52" s="46">
        <f>Calculations!H60</f>
        <v>0.0563</v>
      </c>
      <c r="J52" s="46">
        <f>Calculations!I60</f>
        <v>0.2106</v>
      </c>
      <c r="K52" s="46">
        <f>Calculations!J60</f>
        <v>0.4421</v>
      </c>
      <c r="L52" s="46">
        <f>Calculations!K60</f>
        <v>0.8911</v>
      </c>
      <c r="M52" s="46">
        <f>Calculations!L60</f>
        <v>1.4066</v>
      </c>
      <c r="N52" s="46">
        <f>Calculations!M60</f>
        <v>2.0974</v>
      </c>
      <c r="O52" s="46">
        <f>Calculations!N60</f>
        <v>2.5478</v>
      </c>
      <c r="P52" s="46">
        <f>Calculations!O60</f>
        <v>2.9837</v>
      </c>
      <c r="Q52" s="46">
        <f>Calculations!P60</f>
        <v>2.5644</v>
      </c>
      <c r="R52" s="46">
        <f>Calculations!Q60</f>
        <v>0.8536</v>
      </c>
    </row>
    <row r="53" spans="3:18" ht="12.75">
      <c r="C53" s="35"/>
      <c r="D53" s="35" t="s">
        <v>25</v>
      </c>
      <c r="E53" s="35" t="s">
        <v>57</v>
      </c>
      <c r="F53" s="46">
        <f>Calculations!E61</f>
        <v>0.04898979485566356</v>
      </c>
      <c r="G53" s="46">
        <f>Calculations!F61</f>
        <v>0.09797958971132711</v>
      </c>
      <c r="H53" s="46">
        <f>Calculations!G61</f>
        <v>0.24083189157584592</v>
      </c>
      <c r="I53" s="46">
        <f>Calculations!H61</f>
        <v>0.4745524207081869</v>
      </c>
      <c r="J53" s="46">
        <f>Calculations!I61</f>
        <v>0.9178235124467012</v>
      </c>
      <c r="K53" s="46">
        <f>Calculations!J61</f>
        <v>1.329812016790343</v>
      </c>
      <c r="L53" s="46">
        <f>Calculations!K61</f>
        <v>1.8879618640216227</v>
      </c>
      <c r="M53" s="46">
        <f>Calculations!L61</f>
        <v>2.372003372678884</v>
      </c>
      <c r="N53" s="46">
        <f>Calculations!M61</f>
        <v>2.8964806231010765</v>
      </c>
      <c r="O53" s="46">
        <f>Calculations!N61</f>
        <v>3.192365893816058</v>
      </c>
      <c r="P53" s="46">
        <f>Calculations!O61</f>
        <v>3.4546779878883065</v>
      </c>
      <c r="Q53" s="46">
        <f>Calculations!P61</f>
        <v>3.202748819373758</v>
      </c>
      <c r="R53" s="46">
        <f>Calculations!Q61</f>
        <v>1.8478095139921755</v>
      </c>
    </row>
  </sheetData>
  <dataValidations count="2">
    <dataValidation type="list" allowBlank="1" showInputMessage="1" showErrorMessage="1" sqref="B4">
      <formula1>Obscuration_Ratios</formula1>
    </dataValidation>
    <dataValidation type="list" allowBlank="1" showInputMessage="1" showErrorMessage="1" sqref="B6">
      <formula1>Units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1"/>
  <sheetViews>
    <sheetView workbookViewId="0" topLeftCell="A1">
      <selection activeCell="A2" sqref="A2"/>
    </sheetView>
  </sheetViews>
  <sheetFormatPr defaultColWidth="9.140625" defaultRowHeight="12.75"/>
  <cols>
    <col min="1" max="1" width="24.140625" style="20" bestFit="1" customWidth="1"/>
    <col min="2" max="2" width="10.140625" style="20" customWidth="1"/>
    <col min="3" max="4" width="11.140625" style="20" customWidth="1"/>
    <col min="5" max="16384" width="9.140625" style="20" customWidth="1"/>
  </cols>
  <sheetData>
    <row r="1" ht="12.75">
      <c r="A1" s="59" t="s">
        <v>60</v>
      </c>
    </row>
    <row r="3" spans="1:3" ht="12.75">
      <c r="A3" t="s">
        <v>26</v>
      </c>
      <c r="B3"/>
      <c r="C3" t="s">
        <v>30</v>
      </c>
    </row>
    <row r="4" spans="1:3" ht="12.75">
      <c r="A4">
        <v>0</v>
      </c>
      <c r="B4"/>
      <c r="C4" t="s">
        <v>36</v>
      </c>
    </row>
    <row r="5" spans="1:3" ht="12.75">
      <c r="A5">
        <v>0.2</v>
      </c>
      <c r="B5"/>
      <c r="C5" t="s">
        <v>31</v>
      </c>
    </row>
    <row r="6" spans="1:3" ht="12.75">
      <c r="A6">
        <v>0.4</v>
      </c>
      <c r="B6"/>
      <c r="C6" t="s">
        <v>32</v>
      </c>
    </row>
    <row r="7" spans="1:3" ht="12.75">
      <c r="A7">
        <v>0.6</v>
      </c>
      <c r="B7"/>
      <c r="C7" t="s">
        <v>33</v>
      </c>
    </row>
    <row r="8" spans="1:3" ht="12.75">
      <c r="A8"/>
      <c r="B8"/>
      <c r="C8" t="s">
        <v>34</v>
      </c>
    </row>
    <row r="9" spans="1:3" ht="12.75">
      <c r="A9"/>
      <c r="B9"/>
      <c r="C9" t="s">
        <v>29</v>
      </c>
    </row>
    <row r="10" spans="1:3" ht="12.75">
      <c r="A10"/>
      <c r="B10"/>
      <c r="C10" t="s">
        <v>35</v>
      </c>
    </row>
    <row r="13" ht="12.75">
      <c r="A13" s="21" t="s">
        <v>37</v>
      </c>
    </row>
    <row r="15" spans="1:4" ht="12.75">
      <c r="A15" s="21" t="s">
        <v>27</v>
      </c>
      <c r="B15" s="21">
        <f>'Type your coefficients here!'!B4</f>
        <v>0</v>
      </c>
      <c r="C15" s="21"/>
      <c r="D15" s="21"/>
    </row>
    <row r="16" spans="1:2" ht="12.75">
      <c r="A16" s="21" t="s">
        <v>28</v>
      </c>
      <c r="B16" s="21">
        <f>'Type your coefficients here!'!B5</f>
        <v>1</v>
      </c>
    </row>
    <row r="17" spans="1:2" ht="12.75">
      <c r="A17" s="21"/>
      <c r="B17" s="21"/>
    </row>
    <row r="18" spans="1:2" ht="12.75">
      <c r="A18" s="21"/>
      <c r="B18" s="21"/>
    </row>
    <row r="19" spans="3:17" ht="12.75">
      <c r="C19" s="35"/>
      <c r="D19" s="3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4:17" ht="38.25">
      <c r="D20" s="35" t="s">
        <v>47</v>
      </c>
      <c r="E20" s="10">
        <v>0.005</v>
      </c>
      <c r="F20" s="10">
        <v>0.01</v>
      </c>
      <c r="G20" s="10">
        <v>0.025</v>
      </c>
      <c r="H20" s="10">
        <v>0.05</v>
      </c>
      <c r="I20" s="10">
        <v>0.1</v>
      </c>
      <c r="J20" s="10">
        <v>0.15</v>
      </c>
      <c r="K20" s="10">
        <v>0.225</v>
      </c>
      <c r="L20" s="10">
        <v>0.3</v>
      </c>
      <c r="M20" s="10">
        <v>0.4</v>
      </c>
      <c r="N20" s="10">
        <v>0.475</v>
      </c>
      <c r="O20" s="20">
        <v>0.6</v>
      </c>
      <c r="P20" s="20">
        <v>0.8</v>
      </c>
      <c r="Q20" s="20">
        <v>0.95</v>
      </c>
    </row>
    <row r="21" spans="4:17" ht="25.5">
      <c r="D21" s="35" t="s">
        <v>48</v>
      </c>
      <c r="E21" s="10">
        <f>E20*$B$16</f>
        <v>0.005</v>
      </c>
      <c r="F21" s="10">
        <f aca="true" t="shared" si="0" ref="F21:Q21">F20*$B$16</f>
        <v>0.01</v>
      </c>
      <c r="G21" s="10">
        <f t="shared" si="0"/>
        <v>0.025</v>
      </c>
      <c r="H21" s="10">
        <f t="shared" si="0"/>
        <v>0.05</v>
      </c>
      <c r="I21" s="10">
        <f t="shared" si="0"/>
        <v>0.1</v>
      </c>
      <c r="J21" s="10">
        <f t="shared" si="0"/>
        <v>0.15</v>
      </c>
      <c r="K21" s="10">
        <f t="shared" si="0"/>
        <v>0.225</v>
      </c>
      <c r="L21" s="10">
        <f t="shared" si="0"/>
        <v>0.3</v>
      </c>
      <c r="M21" s="10">
        <f t="shared" si="0"/>
        <v>0.4</v>
      </c>
      <c r="N21" s="10">
        <f t="shared" si="0"/>
        <v>0.475</v>
      </c>
      <c r="O21" s="10">
        <f t="shared" si="0"/>
        <v>0.6</v>
      </c>
      <c r="P21" s="10">
        <f t="shared" si="0"/>
        <v>0.8</v>
      </c>
      <c r="Q21" s="10">
        <f t="shared" si="0"/>
        <v>0.95</v>
      </c>
    </row>
    <row r="22" ht="12.75">
      <c r="A22" s="20" t="s">
        <v>23</v>
      </c>
    </row>
    <row r="23" spans="1:17" ht="12.75">
      <c r="A23" s="20">
        <v>1</v>
      </c>
      <c r="B23" s="45">
        <f>'Type your coefficients here!'!B10</f>
        <v>0</v>
      </c>
      <c r="C23" s="47"/>
      <c r="D23" s="47"/>
      <c r="E23" s="45">
        <f>($B23)^2*(IF($B$15=0,'Structure Functions full list'!B5,IF($B$15=0.2,'Structure Functions full list'!B48,IF($B$15=0.4,'Structure Functions full list'!B89,IF($B$15=0.6,'Structure Functions full list'!B130)))))</f>
        <v>0</v>
      </c>
      <c r="F23" s="45">
        <f>($B23)^2*(IF($B$15=0,'Structure Functions full list'!C5,IF($B$15=0.2,'Structure Functions full list'!C48,IF($B$15=0.4,'Structure Functions full list'!C89,IF($B$15=0.6,'Structure Functions full list'!C130)))))</f>
        <v>0</v>
      </c>
      <c r="G23" s="45">
        <f>($B23)^2*(IF($B$15=0,'Structure Functions full list'!D5,IF($B$15=0.2,'Structure Functions full list'!D48,IF($B$15=0.4,'Structure Functions full list'!D89,IF($B$15=0.6,'Structure Functions full list'!D130)))))</f>
        <v>0</v>
      </c>
      <c r="H23" s="45">
        <f>($B23)^2*(IF($B$15=0,'Structure Functions full list'!E5,IF($B$15=0.2,'Structure Functions full list'!E48,IF($B$15=0.4,'Structure Functions full list'!E89,IF($B$15=0.6,'Structure Functions full list'!E130)))))</f>
        <v>0</v>
      </c>
      <c r="I23" s="45">
        <f>($B23)^2*(IF($B$15=0,'Structure Functions full list'!F5,IF($B$15=0.2,'Structure Functions full list'!F48,IF($B$15=0.4,'Structure Functions full list'!F89,IF($B$15=0.6,'Structure Functions full list'!F130)))))</f>
        <v>0</v>
      </c>
      <c r="J23" s="45">
        <f>($B23)^2*(IF($B$15=0,'Structure Functions full list'!G5,IF($B$15=0.2,'Structure Functions full list'!G48,IF($B$15=0.4,'Structure Functions full list'!G89,IF($B$15=0.6,'Structure Functions full list'!G130)))))</f>
        <v>0</v>
      </c>
      <c r="K23" s="45">
        <f>($B23)^2*(IF($B$15=0,'Structure Functions full list'!H5,IF($B$15=0.2,'Structure Functions full list'!H48,IF($B$15=0.4,'Structure Functions full list'!H89,IF($B$15=0.6,'Structure Functions full list'!H130)))))</f>
        <v>0</v>
      </c>
      <c r="L23" s="45">
        <f>($B23)^2*(IF($B$15=0,'Structure Functions full list'!I5,IF($B$15=0.2,'Structure Functions full list'!I48,IF($B$15=0.4,'Structure Functions full list'!I89,IF($B$15=0.6,'Structure Functions full list'!I130)))))</f>
        <v>0</v>
      </c>
      <c r="M23" s="45">
        <f>($B23)^2*(IF($B$15=0,'Structure Functions full list'!J5,IF($B$15=0.2,'Structure Functions full list'!J48,IF($B$15=0.4,'Structure Functions full list'!J89,IF($B$15=0.6,'Structure Functions full list'!J130)))))</f>
        <v>0</v>
      </c>
      <c r="N23" s="45">
        <f>($B23)^2*(IF($B$15=0,'Structure Functions full list'!K5,IF($B$15=0.2,'Structure Functions full list'!K48,IF($B$15=0.4,'Structure Functions full list'!K89,IF($B$15=0.6,'Structure Functions full list'!K130)))))</f>
        <v>0</v>
      </c>
      <c r="O23" s="45">
        <f>($B23)^2*(IF($B$15=0,'Structure Functions full list'!L5,IF($B$15=0.2,'Structure Functions full list'!L48,IF($B$15=0.4,'Structure Functions full list'!L89,IF($B$15=0.6,'Structure Functions full list'!L130)))))</f>
        <v>0</v>
      </c>
      <c r="P23" s="45">
        <f>($B23)^2*(IF($B$15=0,'Structure Functions full list'!M5,IF($B$15=0.2,'Structure Functions full list'!M48,IF($B$15=0.4,'Structure Functions full list'!M89,IF($B$15=0.6,'Structure Functions full list'!M130)))))</f>
        <v>0</v>
      </c>
      <c r="Q23" s="45">
        <f>($B23)^2*(IF($B$15=0,'Structure Functions full list'!N5,IF($B$15=0.2,'Structure Functions full list'!N48,IF($B$15=0.4,'Structure Functions full list'!N89,IF($B$15=0.6,'Structure Functions full list'!N130)))))</f>
        <v>0</v>
      </c>
    </row>
    <row r="24" spans="1:17" ht="12.75">
      <c r="A24" s="20">
        <v>2</v>
      </c>
      <c r="B24" s="45">
        <f>'Type your coefficients here!'!B11</f>
        <v>0</v>
      </c>
      <c r="C24" s="47"/>
      <c r="D24" s="47"/>
      <c r="E24" s="45">
        <f>($B24)^2*(IF($B$15=0,'Structure Functions full list'!B6,IF($B$15=0.2,'Structure Functions full list'!B49,IF($B$15=0.4,'Structure Functions full list'!B90,IF($B$15=0.6,'Structure Functions full list'!B131)))))</f>
        <v>0</v>
      </c>
      <c r="F24" s="45">
        <f>($B24)^2*(IF($B$15=0,'Structure Functions full list'!C6,IF($B$15=0.2,'Structure Functions full list'!C49,IF($B$15=0.4,'Structure Functions full list'!C90,IF($B$15=0.6,'Structure Functions full list'!C131)))))</f>
        <v>0</v>
      </c>
      <c r="G24" s="45">
        <f>($B24)^2*(IF($B$15=0,'Structure Functions full list'!D6,IF($B$15=0.2,'Structure Functions full list'!D49,IF($B$15=0.4,'Structure Functions full list'!D90,IF($B$15=0.6,'Structure Functions full list'!D131)))))</f>
        <v>0</v>
      </c>
      <c r="H24" s="45">
        <f>($B24)^2*(IF($B$15=0,'Structure Functions full list'!E6,IF($B$15=0.2,'Structure Functions full list'!E49,IF($B$15=0.4,'Structure Functions full list'!E90,IF($B$15=0.6,'Structure Functions full list'!E131)))))</f>
        <v>0</v>
      </c>
      <c r="I24" s="45">
        <f>($B24)^2*(IF($B$15=0,'Structure Functions full list'!F6,IF($B$15=0.2,'Structure Functions full list'!F49,IF($B$15=0.4,'Structure Functions full list'!F90,IF($B$15=0.6,'Structure Functions full list'!F131)))))</f>
        <v>0</v>
      </c>
      <c r="J24" s="45">
        <f>($B24)^2*(IF($B$15=0,'Structure Functions full list'!G6,IF($B$15=0.2,'Structure Functions full list'!G49,IF($B$15=0.4,'Structure Functions full list'!G90,IF($B$15=0.6,'Structure Functions full list'!G131)))))</f>
        <v>0</v>
      </c>
      <c r="K24" s="45">
        <f>($B24)^2*(IF($B$15=0,'Structure Functions full list'!H6,IF($B$15=0.2,'Structure Functions full list'!H49,IF($B$15=0.4,'Structure Functions full list'!H90,IF($B$15=0.6,'Structure Functions full list'!H131)))))</f>
        <v>0</v>
      </c>
      <c r="L24" s="45">
        <f>($B24)^2*(IF($B$15=0,'Structure Functions full list'!I6,IF($B$15=0.2,'Structure Functions full list'!I49,IF($B$15=0.4,'Structure Functions full list'!I90,IF($B$15=0.6,'Structure Functions full list'!I131)))))</f>
        <v>0</v>
      </c>
      <c r="M24" s="45">
        <f>($B24)^2*(IF($B$15=0,'Structure Functions full list'!J6,IF($B$15=0.2,'Structure Functions full list'!J49,IF($B$15=0.4,'Structure Functions full list'!J90,IF($B$15=0.6,'Structure Functions full list'!J131)))))</f>
        <v>0</v>
      </c>
      <c r="N24" s="45">
        <f>($B24)^2*(IF($B$15=0,'Structure Functions full list'!K6,IF($B$15=0.2,'Structure Functions full list'!K49,IF($B$15=0.4,'Structure Functions full list'!K90,IF($B$15=0.6,'Structure Functions full list'!K131)))))</f>
        <v>0</v>
      </c>
      <c r="O24" s="45">
        <f>($B24)^2*(IF($B$15=0,'Structure Functions full list'!L6,IF($B$15=0.2,'Structure Functions full list'!L49,IF($B$15=0.4,'Structure Functions full list'!L90,IF($B$15=0.6,'Structure Functions full list'!L131)))))</f>
        <v>0</v>
      </c>
      <c r="P24" s="45">
        <f>($B24)^2*(IF($B$15=0,'Structure Functions full list'!M6,IF($B$15=0.2,'Structure Functions full list'!M49,IF($B$15=0.4,'Structure Functions full list'!M90,IF($B$15=0.6,'Structure Functions full list'!M131)))))</f>
        <v>0</v>
      </c>
      <c r="Q24" s="45">
        <f>($B24)^2*(IF($B$15=0,'Structure Functions full list'!N6,IF($B$15=0.2,'Structure Functions full list'!N49,IF($B$15=0.4,'Structure Functions full list'!N90,IF($B$15=0.6,'Structure Functions full list'!N131)))))</f>
        <v>0</v>
      </c>
    </row>
    <row r="25" spans="1:17" ht="12.75">
      <c r="A25" s="20">
        <v>3</v>
      </c>
      <c r="B25" s="45">
        <f>'Type your coefficients here!'!B12</f>
        <v>0</v>
      </c>
      <c r="C25" s="47"/>
      <c r="D25" s="47"/>
      <c r="E25" s="45">
        <f>($B25)^2*(IF($B$15=0,'Structure Functions full list'!B7,IF($B$15=0.2,'Structure Functions full list'!B50,IF($B$15=0.4,'Structure Functions full list'!B91,IF($B$15=0.6,'Structure Functions full list'!B132)))))</f>
        <v>0</v>
      </c>
      <c r="F25" s="45">
        <f>($B25)^2*(IF($B$15=0,'Structure Functions full list'!C7,IF($B$15=0.2,'Structure Functions full list'!C50,IF($B$15=0.4,'Structure Functions full list'!C91,IF($B$15=0.6,'Structure Functions full list'!C132)))))</f>
        <v>0</v>
      </c>
      <c r="G25" s="45">
        <f>($B25)^2*(IF($B$15=0,'Structure Functions full list'!D7,IF($B$15=0.2,'Structure Functions full list'!D50,IF($B$15=0.4,'Structure Functions full list'!D91,IF($B$15=0.6,'Structure Functions full list'!D132)))))</f>
        <v>0</v>
      </c>
      <c r="H25" s="45">
        <f>($B25)^2*(IF($B$15=0,'Structure Functions full list'!E7,IF($B$15=0.2,'Structure Functions full list'!E50,IF($B$15=0.4,'Structure Functions full list'!E91,IF($B$15=0.6,'Structure Functions full list'!E132)))))</f>
        <v>0</v>
      </c>
      <c r="I25" s="45">
        <f>($B25)^2*(IF($B$15=0,'Structure Functions full list'!F7,IF($B$15=0.2,'Structure Functions full list'!F50,IF($B$15=0.4,'Structure Functions full list'!F91,IF($B$15=0.6,'Structure Functions full list'!F132)))))</f>
        <v>0</v>
      </c>
      <c r="J25" s="45">
        <f>($B25)^2*(IF($B$15=0,'Structure Functions full list'!G7,IF($B$15=0.2,'Structure Functions full list'!G50,IF($B$15=0.4,'Structure Functions full list'!G91,IF($B$15=0.6,'Structure Functions full list'!G132)))))</f>
        <v>0</v>
      </c>
      <c r="K25" s="45">
        <f>($B25)^2*(IF($B$15=0,'Structure Functions full list'!H7,IF($B$15=0.2,'Structure Functions full list'!H50,IF($B$15=0.4,'Structure Functions full list'!H91,IF($B$15=0.6,'Structure Functions full list'!H132)))))</f>
        <v>0</v>
      </c>
      <c r="L25" s="45">
        <f>($B25)^2*(IF($B$15=0,'Structure Functions full list'!I7,IF($B$15=0.2,'Structure Functions full list'!I50,IF($B$15=0.4,'Structure Functions full list'!I91,IF($B$15=0.6,'Structure Functions full list'!I132)))))</f>
        <v>0</v>
      </c>
      <c r="M25" s="45">
        <f>($B25)^2*(IF($B$15=0,'Structure Functions full list'!J7,IF($B$15=0.2,'Structure Functions full list'!J50,IF($B$15=0.4,'Structure Functions full list'!J91,IF($B$15=0.6,'Structure Functions full list'!J132)))))</f>
        <v>0</v>
      </c>
      <c r="N25" s="45">
        <f>($B25)^2*(IF($B$15=0,'Structure Functions full list'!K7,IF($B$15=0.2,'Structure Functions full list'!K50,IF($B$15=0.4,'Structure Functions full list'!K91,IF($B$15=0.6,'Structure Functions full list'!K132)))))</f>
        <v>0</v>
      </c>
      <c r="O25" s="45">
        <f>($B25)^2*(IF($B$15=0,'Structure Functions full list'!L7,IF($B$15=0.2,'Structure Functions full list'!L50,IF($B$15=0.4,'Structure Functions full list'!L91,IF($B$15=0.6,'Structure Functions full list'!L132)))))</f>
        <v>0</v>
      </c>
      <c r="P25" s="45">
        <f>($B25)^2*(IF($B$15=0,'Structure Functions full list'!M7,IF($B$15=0.2,'Structure Functions full list'!M50,IF($B$15=0.4,'Structure Functions full list'!M91,IF($B$15=0.6,'Structure Functions full list'!M132)))))</f>
        <v>0</v>
      </c>
      <c r="Q25" s="45">
        <f>($B25)^2*(IF($B$15=0,'Structure Functions full list'!N7,IF($B$15=0.2,'Structure Functions full list'!N50,IF($B$15=0.4,'Structure Functions full list'!N91,IF($B$15=0.6,'Structure Functions full list'!N132)))))</f>
        <v>0</v>
      </c>
    </row>
    <row r="26" spans="1:17" ht="12.75">
      <c r="A26" s="20">
        <v>4</v>
      </c>
      <c r="B26" s="45">
        <f>'Type your coefficients here!'!B13</f>
        <v>0</v>
      </c>
      <c r="C26" s="48"/>
      <c r="D26" s="48"/>
      <c r="E26" s="45">
        <f>($B26)^2*(IF($B$15=0,'Structure Functions full list'!B8,IF($B$15=0.2,'Structure Functions full list'!B51,IF($B$15=0.4,'Structure Functions full list'!B92,IF($B$15=0.6,'Structure Functions full list'!B133)))))</f>
        <v>0</v>
      </c>
      <c r="F26" s="45">
        <f>($B26)^2*(IF($B$15=0,'Structure Functions full list'!C8,IF($B$15=0.2,'Structure Functions full list'!C51,IF($B$15=0.4,'Structure Functions full list'!C92,IF($B$15=0.6,'Structure Functions full list'!C133)))))</f>
        <v>0</v>
      </c>
      <c r="G26" s="45">
        <f>($B26)^2*(IF($B$15=0,'Structure Functions full list'!D8,IF($B$15=0.2,'Structure Functions full list'!D51,IF($B$15=0.4,'Structure Functions full list'!D92,IF($B$15=0.6,'Structure Functions full list'!D133)))))</f>
        <v>0</v>
      </c>
      <c r="H26" s="45">
        <f>($B26)^2*(IF($B$15=0,'Structure Functions full list'!E8,IF($B$15=0.2,'Structure Functions full list'!E51,IF($B$15=0.4,'Structure Functions full list'!E92,IF($B$15=0.6,'Structure Functions full list'!E133)))))</f>
        <v>0</v>
      </c>
      <c r="I26" s="45">
        <f>($B26)^2*(IF($B$15=0,'Structure Functions full list'!F8,IF($B$15=0.2,'Structure Functions full list'!F51,IF($B$15=0.4,'Structure Functions full list'!F92,IF($B$15=0.6,'Structure Functions full list'!F133)))))</f>
        <v>0</v>
      </c>
      <c r="J26" s="45">
        <f>($B26)^2*(IF($B$15=0,'Structure Functions full list'!G8,IF($B$15=0.2,'Structure Functions full list'!G51,IF($B$15=0.4,'Structure Functions full list'!G92,IF($B$15=0.6,'Structure Functions full list'!G133)))))</f>
        <v>0</v>
      </c>
      <c r="K26" s="45">
        <f>($B26)^2*(IF($B$15=0,'Structure Functions full list'!H8,IF($B$15=0.2,'Structure Functions full list'!H51,IF($B$15=0.4,'Structure Functions full list'!H92,IF($B$15=0.6,'Structure Functions full list'!H133)))))</f>
        <v>0</v>
      </c>
      <c r="L26" s="45">
        <f>($B26)^2*(IF($B$15=0,'Structure Functions full list'!I8,IF($B$15=0.2,'Structure Functions full list'!I51,IF($B$15=0.4,'Structure Functions full list'!I92,IF($B$15=0.6,'Structure Functions full list'!I133)))))</f>
        <v>0</v>
      </c>
      <c r="M26" s="45">
        <f>($B26)^2*(IF($B$15=0,'Structure Functions full list'!J8,IF($B$15=0.2,'Structure Functions full list'!J51,IF($B$15=0.4,'Structure Functions full list'!J92,IF($B$15=0.6,'Structure Functions full list'!J133)))))</f>
        <v>0</v>
      </c>
      <c r="N26" s="45">
        <f>($B26)^2*(IF($B$15=0,'Structure Functions full list'!K8,IF($B$15=0.2,'Structure Functions full list'!K51,IF($B$15=0.4,'Structure Functions full list'!K92,IF($B$15=0.6,'Structure Functions full list'!K133)))))</f>
        <v>0</v>
      </c>
      <c r="O26" s="45">
        <f>($B26)^2*(IF($B$15=0,'Structure Functions full list'!L8,IF($B$15=0.2,'Structure Functions full list'!L51,IF($B$15=0.4,'Structure Functions full list'!L92,IF($B$15=0.6,'Structure Functions full list'!L133)))))</f>
        <v>0</v>
      </c>
      <c r="P26" s="45">
        <f>($B26)^2*(IF($B$15=0,'Structure Functions full list'!M8,IF($B$15=0.2,'Structure Functions full list'!M51,IF($B$15=0.4,'Structure Functions full list'!M92,IF($B$15=0.6,'Structure Functions full list'!M133)))))</f>
        <v>0</v>
      </c>
      <c r="Q26" s="45">
        <f>($B26)^2*(IF($B$15=0,'Structure Functions full list'!N8,IF($B$15=0.2,'Structure Functions full list'!N51,IF($B$15=0.4,'Structure Functions full list'!N92,IF($B$15=0.6,'Structure Functions full list'!N133)))))</f>
        <v>0</v>
      </c>
    </row>
    <row r="27" spans="1:17" ht="12.75">
      <c r="A27" s="20">
        <v>5</v>
      </c>
      <c r="B27" s="45">
        <f>'Type your coefficients here!'!B14</f>
        <v>1</v>
      </c>
      <c r="C27" s="48"/>
      <c r="D27" s="48"/>
      <c r="E27" s="45">
        <f>($B27)^2*(IF($B$15=0,'Structure Functions full list'!B9,IF($B$15=0.2,'Structure Functions full list'!B52,IF($B$15=0.4,'Structure Functions full list'!B93,IF($B$15=0.6,'Structure Functions full list'!B134)))))</f>
        <v>0.0006</v>
      </c>
      <c r="F27" s="45">
        <f>($B27)^2*(IF($B$15=0,'Structure Functions full list'!C9,IF($B$15=0.2,'Structure Functions full list'!C52,IF($B$15=0.4,'Structure Functions full list'!C93,IF($B$15=0.6,'Structure Functions full list'!C134)))))</f>
        <v>0.0024</v>
      </c>
      <c r="G27" s="45">
        <f>($B27)^2*(IF($B$15=0,'Structure Functions full list'!D9,IF($B$15=0.2,'Structure Functions full list'!D52,IF($B$15=0.4,'Structure Functions full list'!D93,IF($B$15=0.6,'Structure Functions full list'!D134)))))</f>
        <v>0.0145</v>
      </c>
      <c r="H27" s="45">
        <f>($B27)^2*(IF($B$15=0,'Structure Functions full list'!E9,IF($B$15=0.2,'Structure Functions full list'!E52,IF($B$15=0.4,'Structure Functions full list'!E93,IF($B$15=0.6,'Structure Functions full list'!E134)))))</f>
        <v>0.0563</v>
      </c>
      <c r="I27" s="45">
        <f>($B27)^2*(IF($B$15=0,'Structure Functions full list'!F9,IF($B$15=0.2,'Structure Functions full list'!F52,IF($B$15=0.4,'Structure Functions full list'!F93,IF($B$15=0.6,'Structure Functions full list'!F134)))))</f>
        <v>0.2106</v>
      </c>
      <c r="J27" s="45">
        <f>($B27)^2*(IF($B$15=0,'Structure Functions full list'!G9,IF($B$15=0.2,'Structure Functions full list'!G52,IF($B$15=0.4,'Structure Functions full list'!G93,IF($B$15=0.6,'Structure Functions full list'!G134)))))</f>
        <v>0.4421</v>
      </c>
      <c r="K27" s="45">
        <f>($B27)^2*(IF($B$15=0,'Structure Functions full list'!H9,IF($B$15=0.2,'Structure Functions full list'!H52,IF($B$15=0.4,'Structure Functions full list'!H93,IF($B$15=0.6,'Structure Functions full list'!H134)))))</f>
        <v>0.8911</v>
      </c>
      <c r="L27" s="45">
        <f>($B27)^2*(IF($B$15=0,'Structure Functions full list'!I9,IF($B$15=0.2,'Structure Functions full list'!I52,IF($B$15=0.4,'Structure Functions full list'!I93,IF($B$15=0.6,'Structure Functions full list'!I134)))))</f>
        <v>1.4066</v>
      </c>
      <c r="M27" s="45">
        <f>($B27)^2*(IF($B$15=0,'Structure Functions full list'!J9,IF($B$15=0.2,'Structure Functions full list'!J52,IF($B$15=0.4,'Structure Functions full list'!J93,IF($B$15=0.6,'Structure Functions full list'!J134)))))</f>
        <v>2.0974</v>
      </c>
      <c r="N27" s="45">
        <f>($B27)^2*(IF($B$15=0,'Structure Functions full list'!K9,IF($B$15=0.2,'Structure Functions full list'!K52,IF($B$15=0.4,'Structure Functions full list'!K93,IF($B$15=0.6,'Structure Functions full list'!K134)))))</f>
        <v>2.5478</v>
      </c>
      <c r="O27" s="45">
        <f>($B27)^2*(IF($B$15=0,'Structure Functions full list'!L9,IF($B$15=0.2,'Structure Functions full list'!L52,IF($B$15=0.4,'Structure Functions full list'!L93,IF($B$15=0.6,'Structure Functions full list'!L134)))))</f>
        <v>2.9837</v>
      </c>
      <c r="P27" s="45">
        <f>($B27)^2*(IF($B$15=0,'Structure Functions full list'!M9,IF($B$15=0.2,'Structure Functions full list'!M52,IF($B$15=0.4,'Structure Functions full list'!M93,IF($B$15=0.6,'Structure Functions full list'!M134)))))</f>
        <v>2.5644</v>
      </c>
      <c r="Q27" s="45">
        <f>($B27)^2*(IF($B$15=0,'Structure Functions full list'!N9,IF($B$15=0.2,'Structure Functions full list'!N52,IF($B$15=0.4,'Structure Functions full list'!N93,IF($B$15=0.6,'Structure Functions full list'!N134)))))</f>
        <v>0.8536</v>
      </c>
    </row>
    <row r="28" spans="1:17" ht="12.75">
      <c r="A28" s="20">
        <v>6</v>
      </c>
      <c r="B28" s="45">
        <f>'Type your coefficients here!'!B15</f>
        <v>0</v>
      </c>
      <c r="C28" s="48"/>
      <c r="D28" s="48"/>
      <c r="E28" s="45">
        <f>($B28)^2*(IF($B$15=0,'Structure Functions full list'!B10,IF($B$15=0.2,'Structure Functions full list'!B53,IF($B$15=0.4,'Structure Functions full list'!B94,IF($B$15=0.6,'Structure Functions full list'!B135)))))</f>
        <v>0</v>
      </c>
      <c r="F28" s="45">
        <f>($B28)^2*(IF($B$15=0,'Structure Functions full list'!C10,IF($B$15=0.2,'Structure Functions full list'!C53,IF($B$15=0.4,'Structure Functions full list'!C94,IF($B$15=0.6,'Structure Functions full list'!C135)))))</f>
        <v>0</v>
      </c>
      <c r="G28" s="45">
        <f>($B28)^2*(IF($B$15=0,'Structure Functions full list'!D10,IF($B$15=0.2,'Structure Functions full list'!D53,IF($B$15=0.4,'Structure Functions full list'!D94,IF($B$15=0.6,'Structure Functions full list'!D135)))))</f>
        <v>0</v>
      </c>
      <c r="H28" s="45">
        <f>($B28)^2*(IF($B$15=0,'Structure Functions full list'!E10,IF($B$15=0.2,'Structure Functions full list'!E53,IF($B$15=0.4,'Structure Functions full list'!E94,IF($B$15=0.6,'Structure Functions full list'!E135)))))</f>
        <v>0</v>
      </c>
      <c r="I28" s="45">
        <f>($B28)^2*(IF($B$15=0,'Structure Functions full list'!F10,IF($B$15=0.2,'Structure Functions full list'!F53,IF($B$15=0.4,'Structure Functions full list'!F94,IF($B$15=0.6,'Structure Functions full list'!F135)))))</f>
        <v>0</v>
      </c>
      <c r="J28" s="45">
        <f>($B28)^2*(IF($B$15=0,'Structure Functions full list'!G10,IF($B$15=0.2,'Structure Functions full list'!G53,IF($B$15=0.4,'Structure Functions full list'!G94,IF($B$15=0.6,'Structure Functions full list'!G135)))))</f>
        <v>0</v>
      </c>
      <c r="K28" s="45">
        <f>($B28)^2*(IF($B$15=0,'Structure Functions full list'!H10,IF($B$15=0.2,'Structure Functions full list'!H53,IF($B$15=0.4,'Structure Functions full list'!H94,IF($B$15=0.6,'Structure Functions full list'!H135)))))</f>
        <v>0</v>
      </c>
      <c r="L28" s="45">
        <f>($B28)^2*(IF($B$15=0,'Structure Functions full list'!I10,IF($B$15=0.2,'Structure Functions full list'!I53,IF($B$15=0.4,'Structure Functions full list'!I94,IF($B$15=0.6,'Structure Functions full list'!I135)))))</f>
        <v>0</v>
      </c>
      <c r="M28" s="45">
        <f>($B28)^2*(IF($B$15=0,'Structure Functions full list'!J10,IF($B$15=0.2,'Structure Functions full list'!J53,IF($B$15=0.4,'Structure Functions full list'!J94,IF($B$15=0.6,'Structure Functions full list'!J135)))))</f>
        <v>0</v>
      </c>
      <c r="N28" s="45">
        <f>($B28)^2*(IF($B$15=0,'Structure Functions full list'!K10,IF($B$15=0.2,'Structure Functions full list'!K53,IF($B$15=0.4,'Structure Functions full list'!K94,IF($B$15=0.6,'Structure Functions full list'!K135)))))</f>
        <v>0</v>
      </c>
      <c r="O28" s="45">
        <f>($B28)^2*(IF($B$15=0,'Structure Functions full list'!L10,IF($B$15=0.2,'Structure Functions full list'!L53,IF($B$15=0.4,'Structure Functions full list'!L94,IF($B$15=0.6,'Structure Functions full list'!L135)))))</f>
        <v>0</v>
      </c>
      <c r="P28" s="45">
        <f>($B28)^2*(IF($B$15=0,'Structure Functions full list'!M10,IF($B$15=0.2,'Structure Functions full list'!M53,IF($B$15=0.4,'Structure Functions full list'!M94,IF($B$15=0.6,'Structure Functions full list'!M135)))))</f>
        <v>0</v>
      </c>
      <c r="Q28" s="45">
        <f>($B28)^2*(IF($B$15=0,'Structure Functions full list'!N10,IF($B$15=0.2,'Structure Functions full list'!N53,IF($B$15=0.4,'Structure Functions full list'!N94,IF($B$15=0.6,'Structure Functions full list'!N135)))))</f>
        <v>0</v>
      </c>
    </row>
    <row r="29" spans="1:17" ht="12.75">
      <c r="A29" s="20">
        <v>7</v>
      </c>
      <c r="B29" s="45">
        <f>'Type your coefficients here!'!B16</f>
        <v>0</v>
      </c>
      <c r="C29" s="48"/>
      <c r="D29" s="48"/>
      <c r="E29" s="45">
        <f>($B29)^2*(IF($B$15=0,'Structure Functions full list'!B11,IF($B$15=0.2,'Structure Functions full list'!B54,IF($B$15=0.4,'Structure Functions full list'!B95,IF($B$15=0.6,'Structure Functions full list'!B136)))))</f>
        <v>0</v>
      </c>
      <c r="F29" s="45">
        <f>($B29)^2*(IF($B$15=0,'Structure Functions full list'!C11,IF($B$15=0.2,'Structure Functions full list'!C54,IF($B$15=0.4,'Structure Functions full list'!C95,IF($B$15=0.6,'Structure Functions full list'!C136)))))</f>
        <v>0</v>
      </c>
      <c r="G29" s="45">
        <f>($B29)^2*(IF($B$15=0,'Structure Functions full list'!D11,IF($B$15=0.2,'Structure Functions full list'!D54,IF($B$15=0.4,'Structure Functions full list'!D95,IF($B$15=0.6,'Structure Functions full list'!D136)))))</f>
        <v>0</v>
      </c>
      <c r="H29" s="45">
        <f>($B29)^2*(IF($B$15=0,'Structure Functions full list'!E11,IF($B$15=0.2,'Structure Functions full list'!E54,IF($B$15=0.4,'Structure Functions full list'!E95,IF($B$15=0.6,'Structure Functions full list'!E136)))))</f>
        <v>0</v>
      </c>
      <c r="I29" s="45">
        <f>($B29)^2*(IF($B$15=0,'Structure Functions full list'!F11,IF($B$15=0.2,'Structure Functions full list'!F54,IF($B$15=0.4,'Structure Functions full list'!F95,IF($B$15=0.6,'Structure Functions full list'!F136)))))</f>
        <v>0</v>
      </c>
      <c r="J29" s="45">
        <f>($B29)^2*(IF($B$15=0,'Structure Functions full list'!G11,IF($B$15=0.2,'Structure Functions full list'!G54,IF($B$15=0.4,'Structure Functions full list'!G95,IF($B$15=0.6,'Structure Functions full list'!G136)))))</f>
        <v>0</v>
      </c>
      <c r="K29" s="45">
        <f>($B29)^2*(IF($B$15=0,'Structure Functions full list'!H11,IF($B$15=0.2,'Structure Functions full list'!H54,IF($B$15=0.4,'Structure Functions full list'!H95,IF($B$15=0.6,'Structure Functions full list'!H136)))))</f>
        <v>0</v>
      </c>
      <c r="L29" s="45">
        <f>($B29)^2*(IF($B$15=0,'Structure Functions full list'!I11,IF($B$15=0.2,'Structure Functions full list'!I54,IF($B$15=0.4,'Structure Functions full list'!I95,IF($B$15=0.6,'Structure Functions full list'!I136)))))</f>
        <v>0</v>
      </c>
      <c r="M29" s="45">
        <f>($B29)^2*(IF($B$15=0,'Structure Functions full list'!J11,IF($B$15=0.2,'Structure Functions full list'!J54,IF($B$15=0.4,'Structure Functions full list'!J95,IF($B$15=0.6,'Structure Functions full list'!J136)))))</f>
        <v>0</v>
      </c>
      <c r="N29" s="45">
        <f>($B29)^2*(IF($B$15=0,'Structure Functions full list'!K11,IF($B$15=0.2,'Structure Functions full list'!K54,IF($B$15=0.4,'Structure Functions full list'!K95,IF($B$15=0.6,'Structure Functions full list'!K136)))))</f>
        <v>0</v>
      </c>
      <c r="O29" s="45">
        <f>($B29)^2*(IF($B$15=0,'Structure Functions full list'!L11,IF($B$15=0.2,'Structure Functions full list'!L54,IF($B$15=0.4,'Structure Functions full list'!L95,IF($B$15=0.6,'Structure Functions full list'!L136)))))</f>
        <v>0</v>
      </c>
      <c r="P29" s="45">
        <f>($B29)^2*(IF($B$15=0,'Structure Functions full list'!M11,IF($B$15=0.2,'Structure Functions full list'!M54,IF($B$15=0.4,'Structure Functions full list'!M95,IF($B$15=0.6,'Structure Functions full list'!M136)))))</f>
        <v>0</v>
      </c>
      <c r="Q29" s="45">
        <f>($B29)^2*(IF($B$15=0,'Structure Functions full list'!N11,IF($B$15=0.2,'Structure Functions full list'!N54,IF($B$15=0.4,'Structure Functions full list'!N95,IF($B$15=0.6,'Structure Functions full list'!N136)))))</f>
        <v>0</v>
      </c>
    </row>
    <row r="30" spans="1:17" ht="12.75">
      <c r="A30" s="20">
        <v>8</v>
      </c>
      <c r="B30" s="45">
        <f>'Type your coefficients here!'!B17</f>
        <v>0</v>
      </c>
      <c r="C30" s="48"/>
      <c r="D30" s="48"/>
      <c r="E30" s="45">
        <f>($B30)^2*(IF($B$15=0,'Structure Functions full list'!B12,IF($B$15=0.2,'Structure Functions full list'!B55,IF($B$15=0.4,'Structure Functions full list'!B96,IF($B$15=0.6,'Structure Functions full list'!B137)))))</f>
        <v>0</v>
      </c>
      <c r="F30" s="45">
        <f>($B30)^2*(IF($B$15=0,'Structure Functions full list'!C12,IF($B$15=0.2,'Structure Functions full list'!C55,IF($B$15=0.4,'Structure Functions full list'!C96,IF($B$15=0.6,'Structure Functions full list'!C137)))))</f>
        <v>0</v>
      </c>
      <c r="G30" s="45">
        <f>($B30)^2*(IF($B$15=0,'Structure Functions full list'!D12,IF($B$15=0.2,'Structure Functions full list'!D55,IF($B$15=0.4,'Structure Functions full list'!D96,IF($B$15=0.6,'Structure Functions full list'!D137)))))</f>
        <v>0</v>
      </c>
      <c r="H30" s="45">
        <f>($B30)^2*(IF($B$15=0,'Structure Functions full list'!E12,IF($B$15=0.2,'Structure Functions full list'!E55,IF($B$15=0.4,'Structure Functions full list'!E96,IF($B$15=0.6,'Structure Functions full list'!E137)))))</f>
        <v>0</v>
      </c>
      <c r="I30" s="45">
        <f>($B30)^2*(IF($B$15=0,'Structure Functions full list'!F12,IF($B$15=0.2,'Structure Functions full list'!F55,IF($B$15=0.4,'Structure Functions full list'!F96,IF($B$15=0.6,'Structure Functions full list'!F137)))))</f>
        <v>0</v>
      </c>
      <c r="J30" s="45">
        <f>($B30)^2*(IF($B$15=0,'Structure Functions full list'!G12,IF($B$15=0.2,'Structure Functions full list'!G55,IF($B$15=0.4,'Structure Functions full list'!G96,IF($B$15=0.6,'Structure Functions full list'!G137)))))</f>
        <v>0</v>
      </c>
      <c r="K30" s="45">
        <f>($B30)^2*(IF($B$15=0,'Structure Functions full list'!H12,IF($B$15=0.2,'Structure Functions full list'!H55,IF($B$15=0.4,'Structure Functions full list'!H96,IF($B$15=0.6,'Structure Functions full list'!H137)))))</f>
        <v>0</v>
      </c>
      <c r="L30" s="45">
        <f>($B30)^2*(IF($B$15=0,'Structure Functions full list'!I12,IF($B$15=0.2,'Structure Functions full list'!I55,IF($B$15=0.4,'Structure Functions full list'!I96,IF($B$15=0.6,'Structure Functions full list'!I137)))))</f>
        <v>0</v>
      </c>
      <c r="M30" s="45">
        <f>($B30)^2*(IF($B$15=0,'Structure Functions full list'!J12,IF($B$15=0.2,'Structure Functions full list'!J55,IF($B$15=0.4,'Structure Functions full list'!J96,IF($B$15=0.6,'Structure Functions full list'!J137)))))</f>
        <v>0</v>
      </c>
      <c r="N30" s="45">
        <f>($B30)^2*(IF($B$15=0,'Structure Functions full list'!K12,IF($B$15=0.2,'Structure Functions full list'!K55,IF($B$15=0.4,'Structure Functions full list'!K96,IF($B$15=0.6,'Structure Functions full list'!K137)))))</f>
        <v>0</v>
      </c>
      <c r="O30" s="45">
        <f>($B30)^2*(IF($B$15=0,'Structure Functions full list'!L12,IF($B$15=0.2,'Structure Functions full list'!L55,IF($B$15=0.4,'Structure Functions full list'!L96,IF($B$15=0.6,'Structure Functions full list'!L137)))))</f>
        <v>0</v>
      </c>
      <c r="P30" s="45">
        <f>($B30)^2*(IF($B$15=0,'Structure Functions full list'!M12,IF($B$15=0.2,'Structure Functions full list'!M55,IF($B$15=0.4,'Structure Functions full list'!M96,IF($B$15=0.6,'Structure Functions full list'!M137)))))</f>
        <v>0</v>
      </c>
      <c r="Q30" s="45">
        <f>($B30)^2*(IF($B$15=0,'Structure Functions full list'!N12,IF($B$15=0.2,'Structure Functions full list'!N55,IF($B$15=0.4,'Structure Functions full list'!N96,IF($B$15=0.6,'Structure Functions full list'!N137)))))</f>
        <v>0</v>
      </c>
    </row>
    <row r="31" spans="1:17" ht="12.75">
      <c r="A31" s="20">
        <v>9</v>
      </c>
      <c r="B31" s="45">
        <f>'Type your coefficients here!'!B18</f>
        <v>0</v>
      </c>
      <c r="C31" s="48"/>
      <c r="D31" s="48"/>
      <c r="E31" s="45">
        <f>($B31)^2*(IF($B$15=0,'Structure Functions full list'!B13,IF($B$15=0.2,'Structure Functions full list'!B56,IF($B$15=0.4,'Structure Functions full list'!B97,IF($B$15=0.6,'Structure Functions full list'!B138)))))</f>
        <v>0</v>
      </c>
      <c r="F31" s="45">
        <f>($B31)^2*(IF($B$15=0,'Structure Functions full list'!C13,IF($B$15=0.2,'Structure Functions full list'!C56,IF($B$15=0.4,'Structure Functions full list'!C97,IF($B$15=0.6,'Structure Functions full list'!C138)))))</f>
        <v>0</v>
      </c>
      <c r="G31" s="45">
        <f>($B31)^2*(IF($B$15=0,'Structure Functions full list'!D13,IF($B$15=0.2,'Structure Functions full list'!D56,IF($B$15=0.4,'Structure Functions full list'!D97,IF($B$15=0.6,'Structure Functions full list'!D138)))))</f>
        <v>0</v>
      </c>
      <c r="H31" s="45">
        <f>($B31)^2*(IF($B$15=0,'Structure Functions full list'!E13,IF($B$15=0.2,'Structure Functions full list'!E56,IF($B$15=0.4,'Structure Functions full list'!E97,IF($B$15=0.6,'Structure Functions full list'!E138)))))</f>
        <v>0</v>
      </c>
      <c r="I31" s="45">
        <f>($B31)^2*(IF($B$15=0,'Structure Functions full list'!F13,IF($B$15=0.2,'Structure Functions full list'!F56,IF($B$15=0.4,'Structure Functions full list'!F97,IF($B$15=0.6,'Structure Functions full list'!F138)))))</f>
        <v>0</v>
      </c>
      <c r="J31" s="45">
        <f>($B31)^2*(IF($B$15=0,'Structure Functions full list'!G13,IF($B$15=0.2,'Structure Functions full list'!G56,IF($B$15=0.4,'Structure Functions full list'!G97,IF($B$15=0.6,'Structure Functions full list'!G138)))))</f>
        <v>0</v>
      </c>
      <c r="K31" s="45">
        <f>($B31)^2*(IF($B$15=0,'Structure Functions full list'!H13,IF($B$15=0.2,'Structure Functions full list'!H56,IF($B$15=0.4,'Structure Functions full list'!H97,IF($B$15=0.6,'Structure Functions full list'!H138)))))</f>
        <v>0</v>
      </c>
      <c r="L31" s="45">
        <f>($B31)^2*(IF($B$15=0,'Structure Functions full list'!I13,IF($B$15=0.2,'Structure Functions full list'!I56,IF($B$15=0.4,'Structure Functions full list'!I97,IF($B$15=0.6,'Structure Functions full list'!I138)))))</f>
        <v>0</v>
      </c>
      <c r="M31" s="45">
        <f>($B31)^2*(IF($B$15=0,'Structure Functions full list'!J13,IF($B$15=0.2,'Structure Functions full list'!J56,IF($B$15=0.4,'Structure Functions full list'!J97,IF($B$15=0.6,'Structure Functions full list'!J138)))))</f>
        <v>0</v>
      </c>
      <c r="N31" s="45">
        <f>($B31)^2*(IF($B$15=0,'Structure Functions full list'!K13,IF($B$15=0.2,'Structure Functions full list'!K56,IF($B$15=0.4,'Structure Functions full list'!K97,IF($B$15=0.6,'Structure Functions full list'!K138)))))</f>
        <v>0</v>
      </c>
      <c r="O31" s="45">
        <f>($B31)^2*(IF($B$15=0,'Structure Functions full list'!L13,IF($B$15=0.2,'Structure Functions full list'!L56,IF($B$15=0.4,'Structure Functions full list'!L97,IF($B$15=0.6,'Structure Functions full list'!L138)))))</f>
        <v>0</v>
      </c>
      <c r="P31" s="45">
        <f>($B31)^2*(IF($B$15=0,'Structure Functions full list'!M13,IF($B$15=0.2,'Structure Functions full list'!M56,IF($B$15=0.4,'Structure Functions full list'!M97,IF($B$15=0.6,'Structure Functions full list'!M138)))))</f>
        <v>0</v>
      </c>
      <c r="Q31" s="45">
        <f>($B31)^2*(IF($B$15=0,'Structure Functions full list'!N13,IF($B$15=0.2,'Structure Functions full list'!N56,IF($B$15=0.4,'Structure Functions full list'!N97,IF($B$15=0.6,'Structure Functions full list'!N138)))))</f>
        <v>0</v>
      </c>
    </row>
    <row r="32" spans="1:17" ht="12.75">
      <c r="A32" s="20">
        <v>10</v>
      </c>
      <c r="B32" s="45">
        <f>'Type your coefficients here!'!B19</f>
        <v>0</v>
      </c>
      <c r="C32" s="48"/>
      <c r="D32" s="48"/>
      <c r="E32" s="45">
        <f>($B32)^2*(IF($B$15=0,'Structure Functions full list'!B14,IF($B$15=0.2,'Structure Functions full list'!B57,IF($B$15=0.4,'Structure Functions full list'!B98,IF($B$15=0.6,'Structure Functions full list'!B139)))))</f>
        <v>0</v>
      </c>
      <c r="F32" s="45">
        <f>($B32)^2*(IF($B$15=0,'Structure Functions full list'!C14,IF($B$15=0.2,'Structure Functions full list'!C57,IF($B$15=0.4,'Structure Functions full list'!C98,IF($B$15=0.6,'Structure Functions full list'!C139)))))</f>
        <v>0</v>
      </c>
      <c r="G32" s="45">
        <f>($B32)^2*(IF($B$15=0,'Structure Functions full list'!D14,IF($B$15=0.2,'Structure Functions full list'!D57,IF($B$15=0.4,'Structure Functions full list'!D98,IF($B$15=0.6,'Structure Functions full list'!D139)))))</f>
        <v>0</v>
      </c>
      <c r="H32" s="45">
        <f>($B32)^2*(IF($B$15=0,'Structure Functions full list'!E14,IF($B$15=0.2,'Structure Functions full list'!E57,IF($B$15=0.4,'Structure Functions full list'!E98,IF($B$15=0.6,'Structure Functions full list'!E139)))))</f>
        <v>0</v>
      </c>
      <c r="I32" s="45">
        <f>($B32)^2*(IF($B$15=0,'Structure Functions full list'!F14,IF($B$15=0.2,'Structure Functions full list'!F57,IF($B$15=0.4,'Structure Functions full list'!F98,IF($B$15=0.6,'Structure Functions full list'!F139)))))</f>
        <v>0</v>
      </c>
      <c r="J32" s="45">
        <f>($B32)^2*(IF($B$15=0,'Structure Functions full list'!G14,IF($B$15=0.2,'Structure Functions full list'!G57,IF($B$15=0.4,'Structure Functions full list'!G98,IF($B$15=0.6,'Structure Functions full list'!G139)))))</f>
        <v>0</v>
      </c>
      <c r="K32" s="45">
        <f>($B32)^2*(IF($B$15=0,'Structure Functions full list'!H14,IF($B$15=0.2,'Structure Functions full list'!H57,IF($B$15=0.4,'Structure Functions full list'!H98,IF($B$15=0.6,'Structure Functions full list'!H139)))))</f>
        <v>0</v>
      </c>
      <c r="L32" s="45">
        <f>($B32)^2*(IF($B$15=0,'Structure Functions full list'!I14,IF($B$15=0.2,'Structure Functions full list'!I57,IF($B$15=0.4,'Structure Functions full list'!I98,IF($B$15=0.6,'Structure Functions full list'!I139)))))</f>
        <v>0</v>
      </c>
      <c r="M32" s="45">
        <f>($B32)^2*(IF($B$15=0,'Structure Functions full list'!J14,IF($B$15=0.2,'Structure Functions full list'!J57,IF($B$15=0.4,'Structure Functions full list'!J98,IF($B$15=0.6,'Structure Functions full list'!J139)))))</f>
        <v>0</v>
      </c>
      <c r="N32" s="45">
        <f>($B32)^2*(IF($B$15=0,'Structure Functions full list'!K14,IF($B$15=0.2,'Structure Functions full list'!K57,IF($B$15=0.4,'Structure Functions full list'!K98,IF($B$15=0.6,'Structure Functions full list'!K139)))))</f>
        <v>0</v>
      </c>
      <c r="O32" s="45">
        <f>($B32)^2*(IF($B$15=0,'Structure Functions full list'!L14,IF($B$15=0.2,'Structure Functions full list'!L57,IF($B$15=0.4,'Structure Functions full list'!L98,IF($B$15=0.6,'Structure Functions full list'!L139)))))</f>
        <v>0</v>
      </c>
      <c r="P32" s="45">
        <f>($B32)^2*(IF($B$15=0,'Structure Functions full list'!M14,IF($B$15=0.2,'Structure Functions full list'!M57,IF($B$15=0.4,'Structure Functions full list'!M98,IF($B$15=0.6,'Structure Functions full list'!M139)))))</f>
        <v>0</v>
      </c>
      <c r="Q32" s="45">
        <f>($B32)^2*(IF($B$15=0,'Structure Functions full list'!N14,IF($B$15=0.2,'Structure Functions full list'!N57,IF($B$15=0.4,'Structure Functions full list'!N98,IF($B$15=0.6,'Structure Functions full list'!N139)))))</f>
        <v>0</v>
      </c>
    </row>
    <row r="33" spans="1:17" ht="12.75">
      <c r="A33" s="20">
        <v>11</v>
      </c>
      <c r="B33" s="45">
        <f>'Type your coefficients here!'!B20</f>
        <v>0</v>
      </c>
      <c r="C33" s="48"/>
      <c r="D33" s="48"/>
      <c r="E33" s="45">
        <f>($B33)^2*(IF($B$15=0,'Structure Functions full list'!B15,IF($B$15=0.2,'Structure Functions full list'!B58,IF($B$15=0.4,'Structure Functions full list'!B99,IF($B$15=0.6,'Structure Functions full list'!B140)))))</f>
        <v>0</v>
      </c>
      <c r="F33" s="45">
        <f>($B33)^2*(IF($B$15=0,'Structure Functions full list'!C15,IF($B$15=0.2,'Structure Functions full list'!C58,IF($B$15=0.4,'Structure Functions full list'!C99,IF($B$15=0.6,'Structure Functions full list'!C140)))))</f>
        <v>0</v>
      </c>
      <c r="G33" s="45">
        <f>($B33)^2*(IF($B$15=0,'Structure Functions full list'!D15,IF($B$15=0.2,'Structure Functions full list'!D58,IF($B$15=0.4,'Structure Functions full list'!D99,IF($B$15=0.6,'Structure Functions full list'!D140)))))</f>
        <v>0</v>
      </c>
      <c r="H33" s="45">
        <f>($B33)^2*(IF($B$15=0,'Structure Functions full list'!E15,IF($B$15=0.2,'Structure Functions full list'!E58,IF($B$15=0.4,'Structure Functions full list'!E99,IF($B$15=0.6,'Structure Functions full list'!E140)))))</f>
        <v>0</v>
      </c>
      <c r="I33" s="45">
        <f>($B33)^2*(IF($B$15=0,'Structure Functions full list'!F15,IF($B$15=0.2,'Structure Functions full list'!F58,IF($B$15=0.4,'Structure Functions full list'!F99,IF($B$15=0.6,'Structure Functions full list'!F140)))))</f>
        <v>0</v>
      </c>
      <c r="J33" s="45">
        <f>($B33)^2*(IF($B$15=0,'Structure Functions full list'!G15,IF($B$15=0.2,'Structure Functions full list'!G58,IF($B$15=0.4,'Structure Functions full list'!G99,IF($B$15=0.6,'Structure Functions full list'!G140)))))</f>
        <v>0</v>
      </c>
      <c r="K33" s="45">
        <f>($B33)^2*(IF($B$15=0,'Structure Functions full list'!H15,IF($B$15=0.2,'Structure Functions full list'!H58,IF($B$15=0.4,'Structure Functions full list'!H99,IF($B$15=0.6,'Structure Functions full list'!H140)))))</f>
        <v>0</v>
      </c>
      <c r="L33" s="45">
        <f>($B33)^2*(IF($B$15=0,'Structure Functions full list'!I15,IF($B$15=0.2,'Structure Functions full list'!I58,IF($B$15=0.4,'Structure Functions full list'!I99,IF($B$15=0.6,'Structure Functions full list'!I140)))))</f>
        <v>0</v>
      </c>
      <c r="M33" s="45">
        <f>($B33)^2*(IF($B$15=0,'Structure Functions full list'!J15,IF($B$15=0.2,'Structure Functions full list'!J58,IF($B$15=0.4,'Structure Functions full list'!J99,IF($B$15=0.6,'Structure Functions full list'!J140)))))</f>
        <v>0</v>
      </c>
      <c r="N33" s="45">
        <f>($B33)^2*(IF($B$15=0,'Structure Functions full list'!K15,IF($B$15=0.2,'Structure Functions full list'!K58,IF($B$15=0.4,'Structure Functions full list'!K99,IF($B$15=0.6,'Structure Functions full list'!K140)))))</f>
        <v>0</v>
      </c>
      <c r="O33" s="45">
        <f>($B33)^2*(IF($B$15=0,'Structure Functions full list'!L15,IF($B$15=0.2,'Structure Functions full list'!L58,IF($B$15=0.4,'Structure Functions full list'!L99,IF($B$15=0.6,'Structure Functions full list'!L140)))))</f>
        <v>0</v>
      </c>
      <c r="P33" s="45">
        <f>($B33)^2*(IF($B$15=0,'Structure Functions full list'!M15,IF($B$15=0.2,'Structure Functions full list'!M58,IF($B$15=0.4,'Structure Functions full list'!M99,IF($B$15=0.6,'Structure Functions full list'!M140)))))</f>
        <v>0</v>
      </c>
      <c r="Q33" s="45">
        <f>($B33)^2*(IF($B$15=0,'Structure Functions full list'!N15,IF($B$15=0.2,'Structure Functions full list'!N58,IF($B$15=0.4,'Structure Functions full list'!N99,IF($B$15=0.6,'Structure Functions full list'!N140)))))</f>
        <v>0</v>
      </c>
    </row>
    <row r="34" spans="1:17" ht="12.75">
      <c r="A34" s="20">
        <v>12</v>
      </c>
      <c r="B34" s="45">
        <f>'Type your coefficients here!'!B21</f>
        <v>0</v>
      </c>
      <c r="C34" s="48"/>
      <c r="D34" s="48"/>
      <c r="E34" s="45">
        <f>($B34)^2*(IF($B$15=0,'Structure Functions full list'!B16,IF($B$15=0.2,'Structure Functions full list'!B59,IF($B$15=0.4,'Structure Functions full list'!B100,IF($B$15=0.6,'Structure Functions full list'!B141)))))</f>
        <v>0</v>
      </c>
      <c r="F34" s="45">
        <f>($B34)^2*(IF($B$15=0,'Structure Functions full list'!C16,IF($B$15=0.2,'Structure Functions full list'!C59,IF($B$15=0.4,'Structure Functions full list'!C100,IF($B$15=0.6,'Structure Functions full list'!C141)))))</f>
        <v>0</v>
      </c>
      <c r="G34" s="45">
        <f>($B34)^2*(IF($B$15=0,'Structure Functions full list'!D16,IF($B$15=0.2,'Structure Functions full list'!D59,IF($B$15=0.4,'Structure Functions full list'!D100,IF($B$15=0.6,'Structure Functions full list'!D141)))))</f>
        <v>0</v>
      </c>
      <c r="H34" s="45">
        <f>($B34)^2*(IF($B$15=0,'Structure Functions full list'!E16,IF($B$15=0.2,'Structure Functions full list'!E59,IF($B$15=0.4,'Structure Functions full list'!E100,IF($B$15=0.6,'Structure Functions full list'!E141)))))</f>
        <v>0</v>
      </c>
      <c r="I34" s="45">
        <f>($B34)^2*(IF($B$15=0,'Structure Functions full list'!F16,IF($B$15=0.2,'Structure Functions full list'!F59,IF($B$15=0.4,'Structure Functions full list'!F100,IF($B$15=0.6,'Structure Functions full list'!F141)))))</f>
        <v>0</v>
      </c>
      <c r="J34" s="45">
        <f>($B34)^2*(IF($B$15=0,'Structure Functions full list'!G16,IF($B$15=0.2,'Structure Functions full list'!G59,IF($B$15=0.4,'Structure Functions full list'!G100,IF($B$15=0.6,'Structure Functions full list'!G141)))))</f>
        <v>0</v>
      </c>
      <c r="K34" s="45">
        <f>($B34)^2*(IF($B$15=0,'Structure Functions full list'!H16,IF($B$15=0.2,'Structure Functions full list'!H59,IF($B$15=0.4,'Structure Functions full list'!H100,IF($B$15=0.6,'Structure Functions full list'!H141)))))</f>
        <v>0</v>
      </c>
      <c r="L34" s="45">
        <f>($B34)^2*(IF($B$15=0,'Structure Functions full list'!I16,IF($B$15=0.2,'Structure Functions full list'!I59,IF($B$15=0.4,'Structure Functions full list'!I100,IF($B$15=0.6,'Structure Functions full list'!I141)))))</f>
        <v>0</v>
      </c>
      <c r="M34" s="45">
        <f>($B34)^2*(IF($B$15=0,'Structure Functions full list'!J16,IF($B$15=0.2,'Structure Functions full list'!J59,IF($B$15=0.4,'Structure Functions full list'!J100,IF($B$15=0.6,'Structure Functions full list'!J141)))))</f>
        <v>0</v>
      </c>
      <c r="N34" s="45">
        <f>($B34)^2*(IF($B$15=0,'Structure Functions full list'!K16,IF($B$15=0.2,'Structure Functions full list'!K59,IF($B$15=0.4,'Structure Functions full list'!K100,IF($B$15=0.6,'Structure Functions full list'!K141)))))</f>
        <v>0</v>
      </c>
      <c r="O34" s="45">
        <f>($B34)^2*(IF($B$15=0,'Structure Functions full list'!L16,IF($B$15=0.2,'Structure Functions full list'!L59,IF($B$15=0.4,'Structure Functions full list'!L100,IF($B$15=0.6,'Structure Functions full list'!L141)))))</f>
        <v>0</v>
      </c>
      <c r="P34" s="45">
        <f>($B34)^2*(IF($B$15=0,'Structure Functions full list'!M16,IF($B$15=0.2,'Structure Functions full list'!M59,IF($B$15=0.4,'Structure Functions full list'!M100,IF($B$15=0.6,'Structure Functions full list'!M141)))))</f>
        <v>0</v>
      </c>
      <c r="Q34" s="45">
        <f>($B34)^2*(IF($B$15=0,'Structure Functions full list'!N16,IF($B$15=0.2,'Structure Functions full list'!N59,IF($B$15=0.4,'Structure Functions full list'!N100,IF($B$15=0.6,'Structure Functions full list'!N141)))))</f>
        <v>0</v>
      </c>
    </row>
    <row r="35" spans="1:17" ht="12.75">
      <c r="A35" s="20">
        <v>13</v>
      </c>
      <c r="B35" s="45">
        <f>'Type your coefficients here!'!B22</f>
        <v>0</v>
      </c>
      <c r="C35" s="48"/>
      <c r="D35" s="48"/>
      <c r="E35" s="45">
        <f>($B35)^2*(IF($B$15=0,'Structure Functions full list'!B17,IF($B$15=0.2,'Structure Functions full list'!B60,IF($B$15=0.4,'Structure Functions full list'!B101,IF($B$15=0.6,'Structure Functions full list'!B142)))))</f>
        <v>0</v>
      </c>
      <c r="F35" s="45">
        <f>($B35)^2*(IF($B$15=0,'Structure Functions full list'!C17,IF($B$15=0.2,'Structure Functions full list'!C60,IF($B$15=0.4,'Structure Functions full list'!C101,IF($B$15=0.6,'Structure Functions full list'!C142)))))</f>
        <v>0</v>
      </c>
      <c r="G35" s="45">
        <f>($B35)^2*(IF($B$15=0,'Structure Functions full list'!D17,IF($B$15=0.2,'Structure Functions full list'!D60,IF($B$15=0.4,'Structure Functions full list'!D101,IF($B$15=0.6,'Structure Functions full list'!D142)))))</f>
        <v>0</v>
      </c>
      <c r="H35" s="45">
        <f>($B35)^2*(IF($B$15=0,'Structure Functions full list'!E17,IF($B$15=0.2,'Structure Functions full list'!E60,IF($B$15=0.4,'Structure Functions full list'!E101,IF($B$15=0.6,'Structure Functions full list'!E142)))))</f>
        <v>0</v>
      </c>
      <c r="I35" s="45">
        <f>($B35)^2*(IF($B$15=0,'Structure Functions full list'!F17,IF($B$15=0.2,'Structure Functions full list'!F60,IF($B$15=0.4,'Structure Functions full list'!F101,IF($B$15=0.6,'Structure Functions full list'!F142)))))</f>
        <v>0</v>
      </c>
      <c r="J35" s="45">
        <f>($B35)^2*(IF($B$15=0,'Structure Functions full list'!G17,IF($B$15=0.2,'Structure Functions full list'!G60,IF($B$15=0.4,'Structure Functions full list'!G101,IF($B$15=0.6,'Structure Functions full list'!G142)))))</f>
        <v>0</v>
      </c>
      <c r="K35" s="45">
        <f>($B35)^2*(IF($B$15=0,'Structure Functions full list'!H17,IF($B$15=0.2,'Structure Functions full list'!H60,IF($B$15=0.4,'Structure Functions full list'!H101,IF($B$15=0.6,'Structure Functions full list'!H142)))))</f>
        <v>0</v>
      </c>
      <c r="L35" s="45">
        <f>($B35)^2*(IF($B$15=0,'Structure Functions full list'!I17,IF($B$15=0.2,'Structure Functions full list'!I60,IF($B$15=0.4,'Structure Functions full list'!I101,IF($B$15=0.6,'Structure Functions full list'!I142)))))</f>
        <v>0</v>
      </c>
      <c r="M35" s="45">
        <f>($B35)^2*(IF($B$15=0,'Structure Functions full list'!J17,IF($B$15=0.2,'Structure Functions full list'!J60,IF($B$15=0.4,'Structure Functions full list'!J101,IF($B$15=0.6,'Structure Functions full list'!J142)))))</f>
        <v>0</v>
      </c>
      <c r="N35" s="45">
        <f>($B35)^2*(IF($B$15=0,'Structure Functions full list'!K17,IF($B$15=0.2,'Structure Functions full list'!K60,IF($B$15=0.4,'Structure Functions full list'!K101,IF($B$15=0.6,'Structure Functions full list'!K142)))))</f>
        <v>0</v>
      </c>
      <c r="O35" s="45">
        <f>($B35)^2*(IF($B$15=0,'Structure Functions full list'!L17,IF($B$15=0.2,'Structure Functions full list'!L60,IF($B$15=0.4,'Structure Functions full list'!L101,IF($B$15=0.6,'Structure Functions full list'!L142)))))</f>
        <v>0</v>
      </c>
      <c r="P35" s="45">
        <f>($B35)^2*(IF($B$15=0,'Structure Functions full list'!M17,IF($B$15=0.2,'Structure Functions full list'!M60,IF($B$15=0.4,'Structure Functions full list'!M101,IF($B$15=0.6,'Structure Functions full list'!M142)))))</f>
        <v>0</v>
      </c>
      <c r="Q35" s="45">
        <f>($B35)^2*(IF($B$15=0,'Structure Functions full list'!N17,IF($B$15=0.2,'Structure Functions full list'!N60,IF($B$15=0.4,'Structure Functions full list'!N101,IF($B$15=0.6,'Structure Functions full list'!N142)))))</f>
        <v>0</v>
      </c>
    </row>
    <row r="36" spans="1:17" ht="12.75">
      <c r="A36" s="20">
        <v>14</v>
      </c>
      <c r="B36" s="45">
        <f>'Type your coefficients here!'!B23</f>
        <v>0</v>
      </c>
      <c r="C36" s="48"/>
      <c r="D36" s="48"/>
      <c r="E36" s="45">
        <f>($B36)^2*(IF($B$15=0,'Structure Functions full list'!B18,IF($B$15=0.2,'Structure Functions full list'!B61,IF($B$15=0.4,'Structure Functions full list'!B102,IF($B$15=0.6,'Structure Functions full list'!B143)))))</f>
        <v>0</v>
      </c>
      <c r="F36" s="45">
        <f>($B36)^2*(IF($B$15=0,'Structure Functions full list'!C18,IF($B$15=0.2,'Structure Functions full list'!C61,IF($B$15=0.4,'Structure Functions full list'!C102,IF($B$15=0.6,'Structure Functions full list'!C143)))))</f>
        <v>0</v>
      </c>
      <c r="G36" s="45">
        <f>($B36)^2*(IF($B$15=0,'Structure Functions full list'!D18,IF($B$15=0.2,'Structure Functions full list'!D61,IF($B$15=0.4,'Structure Functions full list'!D102,IF($B$15=0.6,'Structure Functions full list'!D143)))))</f>
        <v>0</v>
      </c>
      <c r="H36" s="45">
        <f>($B36)^2*(IF($B$15=0,'Structure Functions full list'!E18,IF($B$15=0.2,'Structure Functions full list'!E61,IF($B$15=0.4,'Structure Functions full list'!E102,IF($B$15=0.6,'Structure Functions full list'!E143)))))</f>
        <v>0</v>
      </c>
      <c r="I36" s="45">
        <f>($B36)^2*(IF($B$15=0,'Structure Functions full list'!F18,IF($B$15=0.2,'Structure Functions full list'!F61,IF($B$15=0.4,'Structure Functions full list'!F102,IF($B$15=0.6,'Structure Functions full list'!F143)))))</f>
        <v>0</v>
      </c>
      <c r="J36" s="45">
        <f>($B36)^2*(IF($B$15=0,'Structure Functions full list'!G18,IF($B$15=0.2,'Structure Functions full list'!G61,IF($B$15=0.4,'Structure Functions full list'!G102,IF($B$15=0.6,'Structure Functions full list'!G143)))))</f>
        <v>0</v>
      </c>
      <c r="K36" s="45">
        <f>($B36)^2*(IF($B$15=0,'Structure Functions full list'!H18,IF($B$15=0.2,'Structure Functions full list'!H61,IF($B$15=0.4,'Structure Functions full list'!H102,IF($B$15=0.6,'Structure Functions full list'!H143)))))</f>
        <v>0</v>
      </c>
      <c r="L36" s="45">
        <f>($B36)^2*(IF($B$15=0,'Structure Functions full list'!I18,IF($B$15=0.2,'Structure Functions full list'!I61,IF($B$15=0.4,'Structure Functions full list'!I102,IF($B$15=0.6,'Structure Functions full list'!I143)))))</f>
        <v>0</v>
      </c>
      <c r="M36" s="45">
        <f>($B36)^2*(IF($B$15=0,'Structure Functions full list'!J18,IF($B$15=0.2,'Structure Functions full list'!J61,IF($B$15=0.4,'Structure Functions full list'!J102,IF($B$15=0.6,'Structure Functions full list'!J143)))))</f>
        <v>0</v>
      </c>
      <c r="N36" s="45">
        <f>($B36)^2*(IF($B$15=0,'Structure Functions full list'!K18,IF($B$15=0.2,'Structure Functions full list'!K61,IF($B$15=0.4,'Structure Functions full list'!K102,IF($B$15=0.6,'Structure Functions full list'!K143)))))</f>
        <v>0</v>
      </c>
      <c r="O36" s="45">
        <f>($B36)^2*(IF($B$15=0,'Structure Functions full list'!L18,IF($B$15=0.2,'Structure Functions full list'!L61,IF($B$15=0.4,'Structure Functions full list'!L102,IF($B$15=0.6,'Structure Functions full list'!L143)))))</f>
        <v>0</v>
      </c>
      <c r="P36" s="45">
        <f>($B36)^2*(IF($B$15=0,'Structure Functions full list'!M18,IF($B$15=0.2,'Structure Functions full list'!M61,IF($B$15=0.4,'Structure Functions full list'!M102,IF($B$15=0.6,'Structure Functions full list'!M143)))))</f>
        <v>0</v>
      </c>
      <c r="Q36" s="45">
        <f>($B36)^2*(IF($B$15=0,'Structure Functions full list'!N18,IF($B$15=0.2,'Structure Functions full list'!N61,IF($B$15=0.4,'Structure Functions full list'!N102,IF($B$15=0.6,'Structure Functions full list'!N143)))))</f>
        <v>0</v>
      </c>
    </row>
    <row r="37" spans="1:17" ht="12.75">
      <c r="A37" s="20">
        <v>15</v>
      </c>
      <c r="B37" s="45">
        <f>'Type your coefficients here!'!B24</f>
        <v>0</v>
      </c>
      <c r="C37" s="48"/>
      <c r="D37" s="48"/>
      <c r="E37" s="45">
        <f>($B37)^2*(IF($B$15=0,'Structure Functions full list'!B19,IF($B$15=0.2,'Structure Functions full list'!B62,IF($B$15=0.4,'Structure Functions full list'!B103,IF($B$15=0.6,'Structure Functions full list'!B144)))))</f>
        <v>0</v>
      </c>
      <c r="F37" s="45">
        <f>($B37)^2*(IF($B$15=0,'Structure Functions full list'!C19,IF($B$15=0.2,'Structure Functions full list'!C62,IF($B$15=0.4,'Structure Functions full list'!C103,IF($B$15=0.6,'Structure Functions full list'!C144)))))</f>
        <v>0</v>
      </c>
      <c r="G37" s="45">
        <f>($B37)^2*(IF($B$15=0,'Structure Functions full list'!D19,IF($B$15=0.2,'Structure Functions full list'!D62,IF($B$15=0.4,'Structure Functions full list'!D103,IF($B$15=0.6,'Structure Functions full list'!D144)))))</f>
        <v>0</v>
      </c>
      <c r="H37" s="45">
        <f>($B37)^2*(IF($B$15=0,'Structure Functions full list'!E19,IF($B$15=0.2,'Structure Functions full list'!E62,IF($B$15=0.4,'Structure Functions full list'!E103,IF($B$15=0.6,'Structure Functions full list'!E144)))))</f>
        <v>0</v>
      </c>
      <c r="I37" s="45">
        <f>($B37)^2*(IF($B$15=0,'Structure Functions full list'!F19,IF($B$15=0.2,'Structure Functions full list'!F62,IF($B$15=0.4,'Structure Functions full list'!F103,IF($B$15=0.6,'Structure Functions full list'!F144)))))</f>
        <v>0</v>
      </c>
      <c r="J37" s="45">
        <f>($B37)^2*(IF($B$15=0,'Structure Functions full list'!G19,IF($B$15=0.2,'Structure Functions full list'!G62,IF($B$15=0.4,'Structure Functions full list'!G103,IF($B$15=0.6,'Structure Functions full list'!G144)))))</f>
        <v>0</v>
      </c>
      <c r="K37" s="45">
        <f>($B37)^2*(IF($B$15=0,'Structure Functions full list'!H19,IF($B$15=0.2,'Structure Functions full list'!H62,IF($B$15=0.4,'Structure Functions full list'!H103,IF($B$15=0.6,'Structure Functions full list'!H144)))))</f>
        <v>0</v>
      </c>
      <c r="L37" s="45">
        <f>($B37)^2*(IF($B$15=0,'Structure Functions full list'!I19,IF($B$15=0.2,'Structure Functions full list'!I62,IF($B$15=0.4,'Structure Functions full list'!I103,IF($B$15=0.6,'Structure Functions full list'!I144)))))</f>
        <v>0</v>
      </c>
      <c r="M37" s="45">
        <f>($B37)^2*(IF($B$15=0,'Structure Functions full list'!J19,IF($B$15=0.2,'Structure Functions full list'!J62,IF($B$15=0.4,'Structure Functions full list'!J103,IF($B$15=0.6,'Structure Functions full list'!J144)))))</f>
        <v>0</v>
      </c>
      <c r="N37" s="45">
        <f>($B37)^2*(IF($B$15=0,'Structure Functions full list'!K19,IF($B$15=0.2,'Structure Functions full list'!K62,IF($B$15=0.4,'Structure Functions full list'!K103,IF($B$15=0.6,'Structure Functions full list'!K144)))))</f>
        <v>0</v>
      </c>
      <c r="O37" s="45">
        <f>($B37)^2*(IF($B$15=0,'Structure Functions full list'!L19,IF($B$15=0.2,'Structure Functions full list'!L62,IF($B$15=0.4,'Structure Functions full list'!L103,IF($B$15=0.6,'Structure Functions full list'!L144)))))</f>
        <v>0</v>
      </c>
      <c r="P37" s="45">
        <f>($B37)^2*(IF($B$15=0,'Structure Functions full list'!M19,IF($B$15=0.2,'Structure Functions full list'!M62,IF($B$15=0.4,'Structure Functions full list'!M103,IF($B$15=0.6,'Structure Functions full list'!M144)))))</f>
        <v>0</v>
      </c>
      <c r="Q37" s="45">
        <f>($B37)^2*(IF($B$15=0,'Structure Functions full list'!N19,IF($B$15=0.2,'Structure Functions full list'!N62,IF($B$15=0.4,'Structure Functions full list'!N103,IF($B$15=0.6,'Structure Functions full list'!N144)))))</f>
        <v>0</v>
      </c>
    </row>
    <row r="38" spans="1:17" ht="12.75">
      <c r="A38" s="20">
        <v>16</v>
      </c>
      <c r="B38" s="45">
        <f>'Type your coefficients here!'!B25</f>
        <v>0</v>
      </c>
      <c r="C38" s="48"/>
      <c r="D38" s="48"/>
      <c r="E38" s="45">
        <f>($B38)^2*(IF($B$15=0,'Structure Functions full list'!B20,IF($B$15=0.2,'Structure Functions full list'!B63,IF($B$15=0.4,'Structure Functions full list'!B104,IF($B$15=0.6,'Structure Functions full list'!B145)))))</f>
        <v>0</v>
      </c>
      <c r="F38" s="45">
        <f>($B38)^2*(IF($B$15=0,'Structure Functions full list'!C20,IF($B$15=0.2,'Structure Functions full list'!C63,IF($B$15=0.4,'Structure Functions full list'!C104,IF($B$15=0.6,'Structure Functions full list'!C145)))))</f>
        <v>0</v>
      </c>
      <c r="G38" s="45">
        <f>($B38)^2*(IF($B$15=0,'Structure Functions full list'!D20,IF($B$15=0.2,'Structure Functions full list'!D63,IF($B$15=0.4,'Structure Functions full list'!D104,IF($B$15=0.6,'Structure Functions full list'!D145)))))</f>
        <v>0</v>
      </c>
      <c r="H38" s="45">
        <f>($B38)^2*(IF($B$15=0,'Structure Functions full list'!E20,IF($B$15=0.2,'Structure Functions full list'!E63,IF($B$15=0.4,'Structure Functions full list'!E104,IF($B$15=0.6,'Structure Functions full list'!E145)))))</f>
        <v>0</v>
      </c>
      <c r="I38" s="45">
        <f>($B38)^2*(IF($B$15=0,'Structure Functions full list'!F20,IF($B$15=0.2,'Structure Functions full list'!F63,IF($B$15=0.4,'Structure Functions full list'!F104,IF($B$15=0.6,'Structure Functions full list'!F145)))))</f>
        <v>0</v>
      </c>
      <c r="J38" s="45">
        <f>($B38)^2*(IF($B$15=0,'Structure Functions full list'!G20,IF($B$15=0.2,'Structure Functions full list'!G63,IF($B$15=0.4,'Structure Functions full list'!G104,IF($B$15=0.6,'Structure Functions full list'!G145)))))</f>
        <v>0</v>
      </c>
      <c r="K38" s="45">
        <f>($B38)^2*(IF($B$15=0,'Structure Functions full list'!H20,IF($B$15=0.2,'Structure Functions full list'!H63,IF($B$15=0.4,'Structure Functions full list'!H104,IF($B$15=0.6,'Structure Functions full list'!H145)))))</f>
        <v>0</v>
      </c>
      <c r="L38" s="45">
        <f>($B38)^2*(IF($B$15=0,'Structure Functions full list'!I20,IF($B$15=0.2,'Structure Functions full list'!I63,IF($B$15=0.4,'Structure Functions full list'!I104,IF($B$15=0.6,'Structure Functions full list'!I145)))))</f>
        <v>0</v>
      </c>
      <c r="M38" s="45">
        <f>($B38)^2*(IF($B$15=0,'Structure Functions full list'!J20,IF($B$15=0.2,'Structure Functions full list'!J63,IF($B$15=0.4,'Structure Functions full list'!J104,IF($B$15=0.6,'Structure Functions full list'!J145)))))</f>
        <v>0</v>
      </c>
      <c r="N38" s="45">
        <f>($B38)^2*(IF($B$15=0,'Structure Functions full list'!K20,IF($B$15=0.2,'Structure Functions full list'!K63,IF($B$15=0.4,'Structure Functions full list'!K104,IF($B$15=0.6,'Structure Functions full list'!K145)))))</f>
        <v>0</v>
      </c>
      <c r="O38" s="45">
        <f>($B38)^2*(IF($B$15=0,'Structure Functions full list'!L20,IF($B$15=0.2,'Structure Functions full list'!L63,IF($B$15=0.4,'Structure Functions full list'!L104,IF($B$15=0.6,'Structure Functions full list'!L145)))))</f>
        <v>0</v>
      </c>
      <c r="P38" s="45">
        <f>($B38)^2*(IF($B$15=0,'Structure Functions full list'!M20,IF($B$15=0.2,'Structure Functions full list'!M63,IF($B$15=0.4,'Structure Functions full list'!M104,IF($B$15=0.6,'Structure Functions full list'!M145)))))</f>
        <v>0</v>
      </c>
      <c r="Q38" s="45">
        <f>($B38)^2*(IF($B$15=0,'Structure Functions full list'!N20,IF($B$15=0.2,'Structure Functions full list'!N63,IF($B$15=0.4,'Structure Functions full list'!N104,IF($B$15=0.6,'Structure Functions full list'!N145)))))</f>
        <v>0</v>
      </c>
    </row>
    <row r="39" spans="1:17" ht="12.75">
      <c r="A39" s="20">
        <v>17</v>
      </c>
      <c r="B39" s="45">
        <f>'Type your coefficients here!'!B26</f>
        <v>0</v>
      </c>
      <c r="C39" s="48"/>
      <c r="D39" s="48"/>
      <c r="E39" s="45">
        <f>($B39)^2*(IF($B$15=0,'Structure Functions full list'!B21,IF($B$15=0.2,'Structure Functions full list'!B64,IF($B$15=0.4,'Structure Functions full list'!B105,IF($B$15=0.6,'Structure Functions full list'!B146)))))</f>
        <v>0</v>
      </c>
      <c r="F39" s="45">
        <f>($B39)^2*(IF($B$15=0,'Structure Functions full list'!C21,IF($B$15=0.2,'Structure Functions full list'!C64,IF($B$15=0.4,'Structure Functions full list'!C105,IF($B$15=0.6,'Structure Functions full list'!C146)))))</f>
        <v>0</v>
      </c>
      <c r="G39" s="45">
        <f>($B39)^2*(IF($B$15=0,'Structure Functions full list'!D21,IF($B$15=0.2,'Structure Functions full list'!D64,IF($B$15=0.4,'Structure Functions full list'!D105,IF($B$15=0.6,'Structure Functions full list'!D146)))))</f>
        <v>0</v>
      </c>
      <c r="H39" s="45">
        <f>($B39)^2*(IF($B$15=0,'Structure Functions full list'!E21,IF($B$15=0.2,'Structure Functions full list'!E64,IF($B$15=0.4,'Structure Functions full list'!E105,IF($B$15=0.6,'Structure Functions full list'!E146)))))</f>
        <v>0</v>
      </c>
      <c r="I39" s="45">
        <f>($B39)^2*(IF($B$15=0,'Structure Functions full list'!F21,IF($B$15=0.2,'Structure Functions full list'!F64,IF($B$15=0.4,'Structure Functions full list'!F105,IF($B$15=0.6,'Structure Functions full list'!F146)))))</f>
        <v>0</v>
      </c>
      <c r="J39" s="45">
        <f>($B39)^2*(IF($B$15=0,'Structure Functions full list'!G21,IF($B$15=0.2,'Structure Functions full list'!G64,IF($B$15=0.4,'Structure Functions full list'!G105,IF($B$15=0.6,'Structure Functions full list'!G146)))))</f>
        <v>0</v>
      </c>
      <c r="K39" s="45">
        <f>($B39)^2*(IF($B$15=0,'Structure Functions full list'!H21,IF($B$15=0.2,'Structure Functions full list'!H64,IF($B$15=0.4,'Structure Functions full list'!H105,IF($B$15=0.6,'Structure Functions full list'!H146)))))</f>
        <v>0</v>
      </c>
      <c r="L39" s="45">
        <f>($B39)^2*(IF($B$15=0,'Structure Functions full list'!I21,IF($B$15=0.2,'Structure Functions full list'!I64,IF($B$15=0.4,'Structure Functions full list'!I105,IF($B$15=0.6,'Structure Functions full list'!I146)))))</f>
        <v>0</v>
      </c>
      <c r="M39" s="45">
        <f>($B39)^2*(IF($B$15=0,'Structure Functions full list'!J21,IF($B$15=0.2,'Structure Functions full list'!J64,IF($B$15=0.4,'Structure Functions full list'!J105,IF($B$15=0.6,'Structure Functions full list'!J146)))))</f>
        <v>0</v>
      </c>
      <c r="N39" s="45">
        <f>($B39)^2*(IF($B$15=0,'Structure Functions full list'!K21,IF($B$15=0.2,'Structure Functions full list'!K64,IF($B$15=0.4,'Structure Functions full list'!K105,IF($B$15=0.6,'Structure Functions full list'!K146)))))</f>
        <v>0</v>
      </c>
      <c r="O39" s="45">
        <f>($B39)^2*(IF($B$15=0,'Structure Functions full list'!L21,IF($B$15=0.2,'Structure Functions full list'!L64,IF($B$15=0.4,'Structure Functions full list'!L105,IF($B$15=0.6,'Structure Functions full list'!L146)))))</f>
        <v>0</v>
      </c>
      <c r="P39" s="45">
        <f>($B39)^2*(IF($B$15=0,'Structure Functions full list'!M21,IF($B$15=0.2,'Structure Functions full list'!M64,IF($B$15=0.4,'Structure Functions full list'!M105,IF($B$15=0.6,'Structure Functions full list'!M146)))))</f>
        <v>0</v>
      </c>
      <c r="Q39" s="45">
        <f>($B39)^2*(IF($B$15=0,'Structure Functions full list'!N21,IF($B$15=0.2,'Structure Functions full list'!N64,IF($B$15=0.4,'Structure Functions full list'!N105,IF($B$15=0.6,'Structure Functions full list'!N146)))))</f>
        <v>0</v>
      </c>
    </row>
    <row r="40" spans="1:17" ht="12.75">
      <c r="A40" s="20">
        <v>18</v>
      </c>
      <c r="B40" s="45">
        <f>'Type your coefficients here!'!B27</f>
        <v>0</v>
      </c>
      <c r="C40" s="48"/>
      <c r="D40" s="48"/>
      <c r="E40" s="45">
        <f>($B40)^2*(IF($B$15=0,'Structure Functions full list'!B22,IF($B$15=0.2,'Structure Functions full list'!B65,IF($B$15=0.4,'Structure Functions full list'!B106,IF($B$15=0.6,'Structure Functions full list'!B147)))))</f>
        <v>0</v>
      </c>
      <c r="F40" s="45">
        <f>($B40)^2*(IF($B$15=0,'Structure Functions full list'!C22,IF($B$15=0.2,'Structure Functions full list'!C65,IF($B$15=0.4,'Structure Functions full list'!C106,IF($B$15=0.6,'Structure Functions full list'!C147)))))</f>
        <v>0</v>
      </c>
      <c r="G40" s="45">
        <f>($B40)^2*(IF($B$15=0,'Structure Functions full list'!D22,IF($B$15=0.2,'Structure Functions full list'!D65,IF($B$15=0.4,'Structure Functions full list'!D106,IF($B$15=0.6,'Structure Functions full list'!D147)))))</f>
        <v>0</v>
      </c>
      <c r="H40" s="45">
        <f>($B40)^2*(IF($B$15=0,'Structure Functions full list'!E22,IF($B$15=0.2,'Structure Functions full list'!E65,IF($B$15=0.4,'Structure Functions full list'!E106,IF($B$15=0.6,'Structure Functions full list'!E147)))))</f>
        <v>0</v>
      </c>
      <c r="I40" s="45">
        <f>($B40)^2*(IF($B$15=0,'Structure Functions full list'!F22,IF($B$15=0.2,'Structure Functions full list'!F65,IF($B$15=0.4,'Structure Functions full list'!F106,IF($B$15=0.6,'Structure Functions full list'!F147)))))</f>
        <v>0</v>
      </c>
      <c r="J40" s="45">
        <f>($B40)^2*(IF($B$15=0,'Structure Functions full list'!G22,IF($B$15=0.2,'Structure Functions full list'!G65,IF($B$15=0.4,'Structure Functions full list'!G106,IF($B$15=0.6,'Structure Functions full list'!G147)))))</f>
        <v>0</v>
      </c>
      <c r="K40" s="45">
        <f>($B40)^2*(IF($B$15=0,'Structure Functions full list'!H22,IF($B$15=0.2,'Structure Functions full list'!H65,IF($B$15=0.4,'Structure Functions full list'!H106,IF($B$15=0.6,'Structure Functions full list'!H147)))))</f>
        <v>0</v>
      </c>
      <c r="L40" s="45">
        <f>($B40)^2*(IF($B$15=0,'Structure Functions full list'!I22,IF($B$15=0.2,'Structure Functions full list'!I65,IF($B$15=0.4,'Structure Functions full list'!I106,IF($B$15=0.6,'Structure Functions full list'!I147)))))</f>
        <v>0</v>
      </c>
      <c r="M40" s="45">
        <f>($B40)^2*(IF($B$15=0,'Structure Functions full list'!J22,IF($B$15=0.2,'Structure Functions full list'!J65,IF($B$15=0.4,'Structure Functions full list'!J106,IF($B$15=0.6,'Structure Functions full list'!J147)))))</f>
        <v>0</v>
      </c>
      <c r="N40" s="45">
        <f>($B40)^2*(IF($B$15=0,'Structure Functions full list'!K22,IF($B$15=0.2,'Structure Functions full list'!K65,IF($B$15=0.4,'Structure Functions full list'!K106,IF($B$15=0.6,'Structure Functions full list'!K147)))))</f>
        <v>0</v>
      </c>
      <c r="O40" s="45">
        <f>($B40)^2*(IF($B$15=0,'Structure Functions full list'!L22,IF($B$15=0.2,'Structure Functions full list'!L65,IF($B$15=0.4,'Structure Functions full list'!L106,IF($B$15=0.6,'Structure Functions full list'!L147)))))</f>
        <v>0</v>
      </c>
      <c r="P40" s="45">
        <f>($B40)^2*(IF($B$15=0,'Structure Functions full list'!M22,IF($B$15=0.2,'Structure Functions full list'!M65,IF($B$15=0.4,'Structure Functions full list'!M106,IF($B$15=0.6,'Structure Functions full list'!M147)))))</f>
        <v>0</v>
      </c>
      <c r="Q40" s="45">
        <f>($B40)^2*(IF($B$15=0,'Structure Functions full list'!N22,IF($B$15=0.2,'Structure Functions full list'!N65,IF($B$15=0.4,'Structure Functions full list'!N106,IF($B$15=0.6,'Structure Functions full list'!N147)))))</f>
        <v>0</v>
      </c>
    </row>
    <row r="41" spans="1:17" ht="12.75">
      <c r="A41" s="20">
        <v>19</v>
      </c>
      <c r="B41" s="45">
        <f>'Type your coefficients here!'!B28</f>
        <v>0</v>
      </c>
      <c r="C41" s="48"/>
      <c r="D41" s="48"/>
      <c r="E41" s="45">
        <f>($B41)^2*(IF($B$15=0,'Structure Functions full list'!B23,IF($B$15=0.2,'Structure Functions full list'!B66,IF($B$15=0.4,'Structure Functions full list'!B107,IF($B$15=0.6,'Structure Functions full list'!B148)))))</f>
        <v>0</v>
      </c>
      <c r="F41" s="45">
        <f>($B41)^2*(IF($B$15=0,'Structure Functions full list'!C23,IF($B$15=0.2,'Structure Functions full list'!C66,IF($B$15=0.4,'Structure Functions full list'!C107,IF($B$15=0.6,'Structure Functions full list'!C148)))))</f>
        <v>0</v>
      </c>
      <c r="G41" s="45">
        <f>($B41)^2*(IF($B$15=0,'Structure Functions full list'!D23,IF($B$15=0.2,'Structure Functions full list'!D66,IF($B$15=0.4,'Structure Functions full list'!D107,IF($B$15=0.6,'Structure Functions full list'!D148)))))</f>
        <v>0</v>
      </c>
      <c r="H41" s="45">
        <f>($B41)^2*(IF($B$15=0,'Structure Functions full list'!E23,IF($B$15=0.2,'Structure Functions full list'!E66,IF($B$15=0.4,'Structure Functions full list'!E107,IF($B$15=0.6,'Structure Functions full list'!E148)))))</f>
        <v>0</v>
      </c>
      <c r="I41" s="45">
        <f>($B41)^2*(IF($B$15=0,'Structure Functions full list'!F23,IF($B$15=0.2,'Structure Functions full list'!F66,IF($B$15=0.4,'Structure Functions full list'!F107,IF($B$15=0.6,'Structure Functions full list'!F148)))))</f>
        <v>0</v>
      </c>
      <c r="J41" s="45">
        <f>($B41)^2*(IF($B$15=0,'Structure Functions full list'!G23,IF($B$15=0.2,'Structure Functions full list'!G66,IF($B$15=0.4,'Structure Functions full list'!G107,IF($B$15=0.6,'Structure Functions full list'!G148)))))</f>
        <v>0</v>
      </c>
      <c r="K41" s="45">
        <f>($B41)^2*(IF($B$15=0,'Structure Functions full list'!H23,IF($B$15=0.2,'Structure Functions full list'!H66,IF($B$15=0.4,'Structure Functions full list'!H107,IF($B$15=0.6,'Structure Functions full list'!H148)))))</f>
        <v>0</v>
      </c>
      <c r="L41" s="45">
        <f>($B41)^2*(IF($B$15=0,'Structure Functions full list'!I23,IF($B$15=0.2,'Structure Functions full list'!I66,IF($B$15=0.4,'Structure Functions full list'!I107,IF($B$15=0.6,'Structure Functions full list'!I148)))))</f>
        <v>0</v>
      </c>
      <c r="M41" s="45">
        <f>($B41)^2*(IF($B$15=0,'Structure Functions full list'!J23,IF($B$15=0.2,'Structure Functions full list'!J66,IF($B$15=0.4,'Structure Functions full list'!J107,IF($B$15=0.6,'Structure Functions full list'!J148)))))</f>
        <v>0</v>
      </c>
      <c r="N41" s="45">
        <f>($B41)^2*(IF($B$15=0,'Structure Functions full list'!K23,IF($B$15=0.2,'Structure Functions full list'!K66,IF($B$15=0.4,'Structure Functions full list'!K107,IF($B$15=0.6,'Structure Functions full list'!K148)))))</f>
        <v>0</v>
      </c>
      <c r="O41" s="45">
        <f>($B41)^2*(IF($B$15=0,'Structure Functions full list'!L23,IF($B$15=0.2,'Structure Functions full list'!L66,IF($B$15=0.4,'Structure Functions full list'!L107,IF($B$15=0.6,'Structure Functions full list'!L148)))))</f>
        <v>0</v>
      </c>
      <c r="P41" s="45">
        <f>($B41)^2*(IF($B$15=0,'Structure Functions full list'!M23,IF($B$15=0.2,'Structure Functions full list'!M66,IF($B$15=0.4,'Structure Functions full list'!M107,IF($B$15=0.6,'Structure Functions full list'!M148)))))</f>
        <v>0</v>
      </c>
      <c r="Q41" s="45">
        <f>($B41)^2*(IF($B$15=0,'Structure Functions full list'!N23,IF($B$15=0.2,'Structure Functions full list'!N66,IF($B$15=0.4,'Structure Functions full list'!N107,IF($B$15=0.6,'Structure Functions full list'!N148)))))</f>
        <v>0</v>
      </c>
    </row>
    <row r="42" spans="1:17" ht="12.75">
      <c r="A42" s="20">
        <v>20</v>
      </c>
      <c r="B42" s="45">
        <f>'Type your coefficients here!'!B29</f>
        <v>0</v>
      </c>
      <c r="C42" s="48"/>
      <c r="D42" s="48"/>
      <c r="E42" s="45">
        <f>($B42)^2*(IF($B$15=0,'Structure Functions full list'!B24,IF($B$15=0.2,'Structure Functions full list'!B67,IF($B$15=0.4,'Structure Functions full list'!B108,IF($B$15=0.6,'Structure Functions full list'!B149)))))</f>
        <v>0</v>
      </c>
      <c r="F42" s="45">
        <f>($B42)^2*(IF($B$15=0,'Structure Functions full list'!C24,IF($B$15=0.2,'Structure Functions full list'!C67,IF($B$15=0.4,'Structure Functions full list'!C108,IF($B$15=0.6,'Structure Functions full list'!C149)))))</f>
        <v>0</v>
      </c>
      <c r="G42" s="45">
        <f>($B42)^2*(IF($B$15=0,'Structure Functions full list'!D24,IF($B$15=0.2,'Structure Functions full list'!D67,IF($B$15=0.4,'Structure Functions full list'!D108,IF($B$15=0.6,'Structure Functions full list'!D149)))))</f>
        <v>0</v>
      </c>
      <c r="H42" s="45">
        <f>($B42)^2*(IF($B$15=0,'Structure Functions full list'!E24,IF($B$15=0.2,'Structure Functions full list'!E67,IF($B$15=0.4,'Structure Functions full list'!E108,IF($B$15=0.6,'Structure Functions full list'!E149)))))</f>
        <v>0</v>
      </c>
      <c r="I42" s="45">
        <f>($B42)^2*(IF($B$15=0,'Structure Functions full list'!F24,IF($B$15=0.2,'Structure Functions full list'!F67,IF($B$15=0.4,'Structure Functions full list'!F108,IF($B$15=0.6,'Structure Functions full list'!F149)))))</f>
        <v>0</v>
      </c>
      <c r="J42" s="45">
        <f>($B42)^2*(IF($B$15=0,'Structure Functions full list'!G24,IF($B$15=0.2,'Structure Functions full list'!G67,IF($B$15=0.4,'Structure Functions full list'!G108,IF($B$15=0.6,'Structure Functions full list'!G149)))))</f>
        <v>0</v>
      </c>
      <c r="K42" s="45">
        <f>($B42)^2*(IF($B$15=0,'Structure Functions full list'!H24,IF($B$15=0.2,'Structure Functions full list'!H67,IF($B$15=0.4,'Structure Functions full list'!H108,IF($B$15=0.6,'Structure Functions full list'!H149)))))</f>
        <v>0</v>
      </c>
      <c r="L42" s="45">
        <f>($B42)^2*(IF($B$15=0,'Structure Functions full list'!I24,IF($B$15=0.2,'Structure Functions full list'!I67,IF($B$15=0.4,'Structure Functions full list'!I108,IF($B$15=0.6,'Structure Functions full list'!I149)))))</f>
        <v>0</v>
      </c>
      <c r="M42" s="45">
        <f>($B42)^2*(IF($B$15=0,'Structure Functions full list'!J24,IF($B$15=0.2,'Structure Functions full list'!J67,IF($B$15=0.4,'Structure Functions full list'!J108,IF($B$15=0.6,'Structure Functions full list'!J149)))))</f>
        <v>0</v>
      </c>
      <c r="N42" s="45">
        <f>($B42)^2*(IF($B$15=0,'Structure Functions full list'!K24,IF($B$15=0.2,'Structure Functions full list'!K67,IF($B$15=0.4,'Structure Functions full list'!K108,IF($B$15=0.6,'Structure Functions full list'!K149)))))</f>
        <v>0</v>
      </c>
      <c r="O42" s="45">
        <f>($B42)^2*(IF($B$15=0,'Structure Functions full list'!L24,IF($B$15=0.2,'Structure Functions full list'!L67,IF($B$15=0.4,'Structure Functions full list'!L108,IF($B$15=0.6,'Structure Functions full list'!L149)))))</f>
        <v>0</v>
      </c>
      <c r="P42" s="45">
        <f>($B42)^2*(IF($B$15=0,'Structure Functions full list'!M24,IF($B$15=0.2,'Structure Functions full list'!M67,IF($B$15=0.4,'Structure Functions full list'!M108,IF($B$15=0.6,'Structure Functions full list'!M149)))))</f>
        <v>0</v>
      </c>
      <c r="Q42" s="45">
        <f>($B42)^2*(IF($B$15=0,'Structure Functions full list'!N24,IF($B$15=0.2,'Structure Functions full list'!N67,IF($B$15=0.4,'Structure Functions full list'!N108,IF($B$15=0.6,'Structure Functions full list'!N149)))))</f>
        <v>0</v>
      </c>
    </row>
    <row r="43" spans="1:17" ht="12.75">
      <c r="A43" s="20">
        <v>21</v>
      </c>
      <c r="B43" s="45">
        <f>'Type your coefficients here!'!B30</f>
        <v>0</v>
      </c>
      <c r="C43" s="48"/>
      <c r="D43" s="48"/>
      <c r="E43" s="45">
        <f>($B43)^2*(IF($B$15=0,'Structure Functions full list'!B25,IF($B$15=0.2,'Structure Functions full list'!B68,IF($B$15=0.4,'Structure Functions full list'!B109,IF($B$15=0.6,'Structure Functions full list'!B150)))))</f>
        <v>0</v>
      </c>
      <c r="F43" s="45">
        <f>($B43)^2*(IF($B$15=0,'Structure Functions full list'!C25,IF($B$15=0.2,'Structure Functions full list'!C68,IF($B$15=0.4,'Structure Functions full list'!C109,IF($B$15=0.6,'Structure Functions full list'!C150)))))</f>
        <v>0</v>
      </c>
      <c r="G43" s="45">
        <f>($B43)^2*(IF($B$15=0,'Structure Functions full list'!D25,IF($B$15=0.2,'Structure Functions full list'!D68,IF($B$15=0.4,'Structure Functions full list'!D109,IF($B$15=0.6,'Structure Functions full list'!D150)))))</f>
        <v>0</v>
      </c>
      <c r="H43" s="45">
        <f>($B43)^2*(IF($B$15=0,'Structure Functions full list'!E25,IF($B$15=0.2,'Structure Functions full list'!E68,IF($B$15=0.4,'Structure Functions full list'!E109,IF($B$15=0.6,'Structure Functions full list'!E150)))))</f>
        <v>0</v>
      </c>
      <c r="I43" s="45">
        <f>($B43)^2*(IF($B$15=0,'Structure Functions full list'!F25,IF($B$15=0.2,'Structure Functions full list'!F68,IF($B$15=0.4,'Structure Functions full list'!F109,IF($B$15=0.6,'Structure Functions full list'!F150)))))</f>
        <v>0</v>
      </c>
      <c r="J43" s="45">
        <f>($B43)^2*(IF($B$15=0,'Structure Functions full list'!G25,IF($B$15=0.2,'Structure Functions full list'!G68,IF($B$15=0.4,'Structure Functions full list'!G109,IF($B$15=0.6,'Structure Functions full list'!G150)))))</f>
        <v>0</v>
      </c>
      <c r="K43" s="45">
        <f>($B43)^2*(IF($B$15=0,'Structure Functions full list'!H25,IF($B$15=0.2,'Structure Functions full list'!H68,IF($B$15=0.4,'Structure Functions full list'!H109,IF($B$15=0.6,'Structure Functions full list'!H150)))))</f>
        <v>0</v>
      </c>
      <c r="L43" s="45">
        <f>($B43)^2*(IF($B$15=0,'Structure Functions full list'!I25,IF($B$15=0.2,'Structure Functions full list'!I68,IF($B$15=0.4,'Structure Functions full list'!I109,IF($B$15=0.6,'Structure Functions full list'!I150)))))</f>
        <v>0</v>
      </c>
      <c r="M43" s="45">
        <f>($B43)^2*(IF($B$15=0,'Structure Functions full list'!J25,IF($B$15=0.2,'Structure Functions full list'!J68,IF($B$15=0.4,'Structure Functions full list'!J109,IF($B$15=0.6,'Structure Functions full list'!J150)))))</f>
        <v>0</v>
      </c>
      <c r="N43" s="45">
        <f>($B43)^2*(IF($B$15=0,'Structure Functions full list'!K25,IF($B$15=0.2,'Structure Functions full list'!K68,IF($B$15=0.4,'Structure Functions full list'!K109,IF($B$15=0.6,'Structure Functions full list'!K150)))))</f>
        <v>0</v>
      </c>
      <c r="O43" s="45">
        <f>($B43)^2*(IF($B$15=0,'Structure Functions full list'!L25,IF($B$15=0.2,'Structure Functions full list'!L68,IF($B$15=0.4,'Structure Functions full list'!L109,IF($B$15=0.6,'Structure Functions full list'!L150)))))</f>
        <v>0</v>
      </c>
      <c r="P43" s="45">
        <f>($B43)^2*(IF($B$15=0,'Structure Functions full list'!M25,IF($B$15=0.2,'Structure Functions full list'!M68,IF($B$15=0.4,'Structure Functions full list'!M109,IF($B$15=0.6,'Structure Functions full list'!M150)))))</f>
        <v>0</v>
      </c>
      <c r="Q43" s="45">
        <f>($B43)^2*(IF($B$15=0,'Structure Functions full list'!N25,IF($B$15=0.2,'Structure Functions full list'!N68,IF($B$15=0.4,'Structure Functions full list'!N109,IF($B$15=0.6,'Structure Functions full list'!N150)))))</f>
        <v>0</v>
      </c>
    </row>
    <row r="44" spans="1:17" ht="12.75">
      <c r="A44" s="20">
        <v>22</v>
      </c>
      <c r="B44" s="45">
        <f>'Type your coefficients here!'!B31</f>
        <v>0</v>
      </c>
      <c r="C44" s="48"/>
      <c r="D44" s="48"/>
      <c r="E44" s="45">
        <f>($B44)^2*(IF($B$15=0,'Structure Functions full list'!B26,IF($B$15=0.2,'Structure Functions full list'!B69,IF($B$15=0.4,'Structure Functions full list'!B110,IF($B$15=0.6,'Structure Functions full list'!B151)))))</f>
        <v>0</v>
      </c>
      <c r="F44" s="45">
        <f>($B44)^2*(IF($B$15=0,'Structure Functions full list'!C26,IF($B$15=0.2,'Structure Functions full list'!C69,IF($B$15=0.4,'Structure Functions full list'!C110,IF($B$15=0.6,'Structure Functions full list'!C151)))))</f>
        <v>0</v>
      </c>
      <c r="G44" s="45">
        <f>($B44)^2*(IF($B$15=0,'Structure Functions full list'!D26,IF($B$15=0.2,'Structure Functions full list'!D69,IF($B$15=0.4,'Structure Functions full list'!D110,IF($B$15=0.6,'Structure Functions full list'!D151)))))</f>
        <v>0</v>
      </c>
      <c r="H44" s="45">
        <f>($B44)^2*(IF($B$15=0,'Structure Functions full list'!E26,IF($B$15=0.2,'Structure Functions full list'!E69,IF($B$15=0.4,'Structure Functions full list'!E110,IF($B$15=0.6,'Structure Functions full list'!E151)))))</f>
        <v>0</v>
      </c>
      <c r="I44" s="45">
        <f>($B44)^2*(IF($B$15=0,'Structure Functions full list'!F26,IF($B$15=0.2,'Structure Functions full list'!F69,IF($B$15=0.4,'Structure Functions full list'!F110,IF($B$15=0.6,'Structure Functions full list'!F151)))))</f>
        <v>0</v>
      </c>
      <c r="J44" s="45">
        <f>($B44)^2*(IF($B$15=0,'Structure Functions full list'!G26,IF($B$15=0.2,'Structure Functions full list'!G69,IF($B$15=0.4,'Structure Functions full list'!G110,IF($B$15=0.6,'Structure Functions full list'!G151)))))</f>
        <v>0</v>
      </c>
      <c r="K44" s="45">
        <f>($B44)^2*(IF($B$15=0,'Structure Functions full list'!H26,IF($B$15=0.2,'Structure Functions full list'!H69,IF($B$15=0.4,'Structure Functions full list'!H110,IF($B$15=0.6,'Structure Functions full list'!H151)))))</f>
        <v>0</v>
      </c>
      <c r="L44" s="45">
        <f>($B44)^2*(IF($B$15=0,'Structure Functions full list'!I26,IF($B$15=0.2,'Structure Functions full list'!I69,IF($B$15=0.4,'Structure Functions full list'!I110,IF($B$15=0.6,'Structure Functions full list'!I151)))))</f>
        <v>0</v>
      </c>
      <c r="M44" s="45">
        <f>($B44)^2*(IF($B$15=0,'Structure Functions full list'!J26,IF($B$15=0.2,'Structure Functions full list'!J69,IF($B$15=0.4,'Structure Functions full list'!J110,IF($B$15=0.6,'Structure Functions full list'!J151)))))</f>
        <v>0</v>
      </c>
      <c r="N44" s="45">
        <f>($B44)^2*(IF($B$15=0,'Structure Functions full list'!K26,IF($B$15=0.2,'Structure Functions full list'!K69,IF($B$15=0.4,'Structure Functions full list'!K110,IF($B$15=0.6,'Structure Functions full list'!K151)))))</f>
        <v>0</v>
      </c>
      <c r="O44" s="45">
        <f>($B44)^2*(IF($B$15=0,'Structure Functions full list'!L26,IF($B$15=0.2,'Structure Functions full list'!L69,IF($B$15=0.4,'Structure Functions full list'!L110,IF($B$15=0.6,'Structure Functions full list'!L151)))))</f>
        <v>0</v>
      </c>
      <c r="P44" s="45">
        <f>($B44)^2*(IF($B$15=0,'Structure Functions full list'!M26,IF($B$15=0.2,'Structure Functions full list'!M69,IF($B$15=0.4,'Structure Functions full list'!M110,IF($B$15=0.6,'Structure Functions full list'!M151)))))</f>
        <v>0</v>
      </c>
      <c r="Q44" s="45">
        <f>($B44)^2*(IF($B$15=0,'Structure Functions full list'!N26,IF($B$15=0.2,'Structure Functions full list'!N69,IF($B$15=0.4,'Structure Functions full list'!N110,IF($B$15=0.6,'Structure Functions full list'!N151)))))</f>
        <v>0</v>
      </c>
    </row>
    <row r="45" spans="1:17" ht="12.75">
      <c r="A45" s="20">
        <v>23</v>
      </c>
      <c r="B45" s="45">
        <f>'Type your coefficients here!'!B32</f>
        <v>0</v>
      </c>
      <c r="C45" s="48"/>
      <c r="D45" s="48"/>
      <c r="E45" s="45">
        <f>($B45)^2*(IF($B$15=0,'Structure Functions full list'!B27,IF($B$15=0.2,'Structure Functions full list'!B70,IF($B$15=0.4,'Structure Functions full list'!B111,IF($B$15=0.6,'Structure Functions full list'!B152)))))</f>
        <v>0</v>
      </c>
      <c r="F45" s="45">
        <f>($B45)^2*(IF($B$15=0,'Structure Functions full list'!C27,IF($B$15=0.2,'Structure Functions full list'!C70,IF($B$15=0.4,'Structure Functions full list'!C111,IF($B$15=0.6,'Structure Functions full list'!C152)))))</f>
        <v>0</v>
      </c>
      <c r="G45" s="45">
        <f>($B45)^2*(IF($B$15=0,'Structure Functions full list'!D27,IF($B$15=0.2,'Structure Functions full list'!D70,IF($B$15=0.4,'Structure Functions full list'!D111,IF($B$15=0.6,'Structure Functions full list'!D152)))))</f>
        <v>0</v>
      </c>
      <c r="H45" s="45">
        <f>($B45)^2*(IF($B$15=0,'Structure Functions full list'!E27,IF($B$15=0.2,'Structure Functions full list'!E70,IF($B$15=0.4,'Structure Functions full list'!E111,IF($B$15=0.6,'Structure Functions full list'!E152)))))</f>
        <v>0</v>
      </c>
      <c r="I45" s="45">
        <f>($B45)^2*(IF($B$15=0,'Structure Functions full list'!F27,IF($B$15=0.2,'Structure Functions full list'!F70,IF($B$15=0.4,'Structure Functions full list'!F111,IF($B$15=0.6,'Structure Functions full list'!F152)))))</f>
        <v>0</v>
      </c>
      <c r="J45" s="45">
        <f>($B45)^2*(IF($B$15=0,'Structure Functions full list'!G27,IF($B$15=0.2,'Structure Functions full list'!G70,IF($B$15=0.4,'Structure Functions full list'!G111,IF($B$15=0.6,'Structure Functions full list'!G152)))))</f>
        <v>0</v>
      </c>
      <c r="K45" s="45">
        <f>($B45)^2*(IF($B$15=0,'Structure Functions full list'!H27,IF($B$15=0.2,'Structure Functions full list'!H70,IF($B$15=0.4,'Structure Functions full list'!H111,IF($B$15=0.6,'Structure Functions full list'!H152)))))</f>
        <v>0</v>
      </c>
      <c r="L45" s="45">
        <f>($B45)^2*(IF($B$15=0,'Structure Functions full list'!I27,IF($B$15=0.2,'Structure Functions full list'!I70,IF($B$15=0.4,'Structure Functions full list'!I111,IF($B$15=0.6,'Structure Functions full list'!I152)))))</f>
        <v>0</v>
      </c>
      <c r="M45" s="45">
        <f>($B45)^2*(IF($B$15=0,'Structure Functions full list'!J27,IF($B$15=0.2,'Structure Functions full list'!J70,IF($B$15=0.4,'Structure Functions full list'!J111,IF($B$15=0.6,'Structure Functions full list'!J152)))))</f>
        <v>0</v>
      </c>
      <c r="N45" s="45">
        <f>($B45)^2*(IF($B$15=0,'Structure Functions full list'!K27,IF($B$15=0.2,'Structure Functions full list'!K70,IF($B$15=0.4,'Structure Functions full list'!K111,IF($B$15=0.6,'Structure Functions full list'!K152)))))</f>
        <v>0</v>
      </c>
      <c r="O45" s="45">
        <f>($B45)^2*(IF($B$15=0,'Structure Functions full list'!L27,IF($B$15=0.2,'Structure Functions full list'!L70,IF($B$15=0.4,'Structure Functions full list'!L111,IF($B$15=0.6,'Structure Functions full list'!L152)))))</f>
        <v>0</v>
      </c>
      <c r="P45" s="45">
        <f>($B45)^2*(IF($B$15=0,'Structure Functions full list'!M27,IF($B$15=0.2,'Structure Functions full list'!M70,IF($B$15=0.4,'Structure Functions full list'!M111,IF($B$15=0.6,'Structure Functions full list'!M152)))))</f>
        <v>0</v>
      </c>
      <c r="Q45" s="45">
        <f>($B45)^2*(IF($B$15=0,'Structure Functions full list'!N27,IF($B$15=0.2,'Structure Functions full list'!N70,IF($B$15=0.4,'Structure Functions full list'!N111,IF($B$15=0.6,'Structure Functions full list'!N152)))))</f>
        <v>0</v>
      </c>
    </row>
    <row r="46" spans="1:17" ht="12.75">
      <c r="A46" s="20">
        <v>24</v>
      </c>
      <c r="B46" s="45">
        <f>'Type your coefficients here!'!B33</f>
        <v>0</v>
      </c>
      <c r="C46" s="48"/>
      <c r="D46" s="48"/>
      <c r="E46" s="45">
        <f>($B46)^2*(IF($B$15=0,'Structure Functions full list'!B28,IF($B$15=0.2,'Structure Functions full list'!B71,IF($B$15=0.4,'Structure Functions full list'!B112,IF($B$15=0.6,'Structure Functions full list'!B153)))))</f>
        <v>0</v>
      </c>
      <c r="F46" s="45">
        <f>($B46)^2*(IF($B$15=0,'Structure Functions full list'!C28,IF($B$15=0.2,'Structure Functions full list'!C71,IF($B$15=0.4,'Structure Functions full list'!C112,IF($B$15=0.6,'Structure Functions full list'!C153)))))</f>
        <v>0</v>
      </c>
      <c r="G46" s="45">
        <f>($B46)^2*(IF($B$15=0,'Structure Functions full list'!D28,IF($B$15=0.2,'Structure Functions full list'!D71,IF($B$15=0.4,'Structure Functions full list'!D112,IF($B$15=0.6,'Structure Functions full list'!D153)))))</f>
        <v>0</v>
      </c>
      <c r="H46" s="45">
        <f>($B46)^2*(IF($B$15=0,'Structure Functions full list'!E28,IF($B$15=0.2,'Structure Functions full list'!E71,IF($B$15=0.4,'Structure Functions full list'!E112,IF($B$15=0.6,'Structure Functions full list'!E153)))))</f>
        <v>0</v>
      </c>
      <c r="I46" s="45">
        <f>($B46)^2*(IF($B$15=0,'Structure Functions full list'!F28,IF($B$15=0.2,'Structure Functions full list'!F71,IF($B$15=0.4,'Structure Functions full list'!F112,IF($B$15=0.6,'Structure Functions full list'!F153)))))</f>
        <v>0</v>
      </c>
      <c r="J46" s="45">
        <f>($B46)^2*(IF($B$15=0,'Structure Functions full list'!G28,IF($B$15=0.2,'Structure Functions full list'!G71,IF($B$15=0.4,'Structure Functions full list'!G112,IF($B$15=0.6,'Structure Functions full list'!G153)))))</f>
        <v>0</v>
      </c>
      <c r="K46" s="45">
        <f>($B46)^2*(IF($B$15=0,'Structure Functions full list'!H28,IF($B$15=0.2,'Structure Functions full list'!H71,IF($B$15=0.4,'Structure Functions full list'!H112,IF($B$15=0.6,'Structure Functions full list'!H153)))))</f>
        <v>0</v>
      </c>
      <c r="L46" s="45">
        <f>($B46)^2*(IF($B$15=0,'Structure Functions full list'!I28,IF($B$15=0.2,'Structure Functions full list'!I71,IF($B$15=0.4,'Structure Functions full list'!I112,IF($B$15=0.6,'Structure Functions full list'!I153)))))</f>
        <v>0</v>
      </c>
      <c r="M46" s="45">
        <f>($B46)^2*(IF($B$15=0,'Structure Functions full list'!J28,IF($B$15=0.2,'Structure Functions full list'!J71,IF($B$15=0.4,'Structure Functions full list'!J112,IF($B$15=0.6,'Structure Functions full list'!J153)))))</f>
        <v>0</v>
      </c>
      <c r="N46" s="45">
        <f>($B46)^2*(IF($B$15=0,'Structure Functions full list'!K28,IF($B$15=0.2,'Structure Functions full list'!K71,IF($B$15=0.4,'Structure Functions full list'!K112,IF($B$15=0.6,'Structure Functions full list'!K153)))))</f>
        <v>0</v>
      </c>
      <c r="O46" s="45">
        <f>($B46)^2*(IF($B$15=0,'Structure Functions full list'!L28,IF($B$15=0.2,'Structure Functions full list'!L71,IF($B$15=0.4,'Structure Functions full list'!L112,IF($B$15=0.6,'Structure Functions full list'!L153)))))</f>
        <v>0</v>
      </c>
      <c r="P46" s="45">
        <f>($B46)^2*(IF($B$15=0,'Structure Functions full list'!M28,IF($B$15=0.2,'Structure Functions full list'!M71,IF($B$15=0.4,'Structure Functions full list'!M112,IF($B$15=0.6,'Structure Functions full list'!M153)))))</f>
        <v>0</v>
      </c>
      <c r="Q46" s="45">
        <f>($B46)^2*(IF($B$15=0,'Structure Functions full list'!N28,IF($B$15=0.2,'Structure Functions full list'!N71,IF($B$15=0.4,'Structure Functions full list'!N112,IF($B$15=0.6,'Structure Functions full list'!N153)))))</f>
        <v>0</v>
      </c>
    </row>
    <row r="47" spans="1:17" ht="12.75">
      <c r="A47" s="20">
        <v>25</v>
      </c>
      <c r="B47" s="45">
        <f>'Type your coefficients here!'!B34</f>
        <v>0</v>
      </c>
      <c r="C47" s="48"/>
      <c r="D47" s="48"/>
      <c r="E47" s="45">
        <f>($B47)^2*(IF($B$15=0,'Structure Functions full list'!B29,IF($B$15=0.2,'Structure Functions full list'!B72,IF($B$15=0.4,'Structure Functions full list'!B113,IF($B$15=0.6,'Structure Functions full list'!B154)))))</f>
        <v>0</v>
      </c>
      <c r="F47" s="45">
        <f>($B47)^2*(IF($B$15=0,'Structure Functions full list'!C29,IF($B$15=0.2,'Structure Functions full list'!C72,IF($B$15=0.4,'Structure Functions full list'!C113,IF($B$15=0.6,'Structure Functions full list'!C154)))))</f>
        <v>0</v>
      </c>
      <c r="G47" s="45">
        <f>($B47)^2*(IF($B$15=0,'Structure Functions full list'!D29,IF($B$15=0.2,'Structure Functions full list'!D72,IF($B$15=0.4,'Structure Functions full list'!D113,IF($B$15=0.6,'Structure Functions full list'!D154)))))</f>
        <v>0</v>
      </c>
      <c r="H47" s="45">
        <f>($B47)^2*(IF($B$15=0,'Structure Functions full list'!E29,IF($B$15=0.2,'Structure Functions full list'!E72,IF($B$15=0.4,'Structure Functions full list'!E113,IF($B$15=0.6,'Structure Functions full list'!E154)))))</f>
        <v>0</v>
      </c>
      <c r="I47" s="45">
        <f>($B47)^2*(IF($B$15=0,'Structure Functions full list'!F29,IF($B$15=0.2,'Structure Functions full list'!F72,IF($B$15=0.4,'Structure Functions full list'!F113,IF($B$15=0.6,'Structure Functions full list'!F154)))))</f>
        <v>0</v>
      </c>
      <c r="J47" s="45">
        <f>($B47)^2*(IF($B$15=0,'Structure Functions full list'!G29,IF($B$15=0.2,'Structure Functions full list'!G72,IF($B$15=0.4,'Structure Functions full list'!G113,IF($B$15=0.6,'Structure Functions full list'!G154)))))</f>
        <v>0</v>
      </c>
      <c r="K47" s="45">
        <f>($B47)^2*(IF($B$15=0,'Structure Functions full list'!H29,IF($B$15=0.2,'Structure Functions full list'!H72,IF($B$15=0.4,'Structure Functions full list'!H113,IF($B$15=0.6,'Structure Functions full list'!H154)))))</f>
        <v>0</v>
      </c>
      <c r="L47" s="45">
        <f>($B47)^2*(IF($B$15=0,'Structure Functions full list'!I29,IF($B$15=0.2,'Structure Functions full list'!I72,IF($B$15=0.4,'Structure Functions full list'!I113,IF($B$15=0.6,'Structure Functions full list'!I154)))))</f>
        <v>0</v>
      </c>
      <c r="M47" s="45">
        <f>($B47)^2*(IF($B$15=0,'Structure Functions full list'!J29,IF($B$15=0.2,'Structure Functions full list'!J72,IF($B$15=0.4,'Structure Functions full list'!J113,IF($B$15=0.6,'Structure Functions full list'!J154)))))</f>
        <v>0</v>
      </c>
      <c r="N47" s="45">
        <f>($B47)^2*(IF($B$15=0,'Structure Functions full list'!K29,IF($B$15=0.2,'Structure Functions full list'!K72,IF($B$15=0.4,'Structure Functions full list'!K113,IF($B$15=0.6,'Structure Functions full list'!K154)))))</f>
        <v>0</v>
      </c>
      <c r="O47" s="45">
        <f>($B47)^2*(IF($B$15=0,'Structure Functions full list'!L29,IF($B$15=0.2,'Structure Functions full list'!L72,IF($B$15=0.4,'Structure Functions full list'!L113,IF($B$15=0.6,'Structure Functions full list'!L154)))))</f>
        <v>0</v>
      </c>
      <c r="P47" s="45">
        <f>($B47)^2*(IF($B$15=0,'Structure Functions full list'!M29,IF($B$15=0.2,'Structure Functions full list'!M72,IF($B$15=0.4,'Structure Functions full list'!M113,IF($B$15=0.6,'Structure Functions full list'!M154)))))</f>
        <v>0</v>
      </c>
      <c r="Q47" s="45">
        <f>($B47)^2*(IF($B$15=0,'Structure Functions full list'!N29,IF($B$15=0.2,'Structure Functions full list'!N72,IF($B$15=0.4,'Structure Functions full list'!N113,IF($B$15=0.6,'Structure Functions full list'!N154)))))</f>
        <v>0</v>
      </c>
    </row>
    <row r="48" spans="1:17" ht="12.75">
      <c r="A48" s="20">
        <v>26</v>
      </c>
      <c r="B48" s="45">
        <f>'Type your coefficients here!'!B35</f>
        <v>0</v>
      </c>
      <c r="C48" s="48"/>
      <c r="D48" s="48"/>
      <c r="E48" s="45">
        <f>($B48)^2*(IF($B$15=0,'Structure Functions full list'!B30,IF($B$15=0.2,'Structure Functions full list'!B73,IF($B$15=0.4,'Structure Functions full list'!B114,IF($B$15=0.6,'Structure Functions full list'!B155)))))</f>
        <v>0</v>
      </c>
      <c r="F48" s="45">
        <f>($B48)^2*(IF($B$15=0,'Structure Functions full list'!C30,IF($B$15=0.2,'Structure Functions full list'!C73,IF($B$15=0.4,'Structure Functions full list'!C114,IF($B$15=0.6,'Structure Functions full list'!C155)))))</f>
        <v>0</v>
      </c>
      <c r="G48" s="45">
        <f>($B48)^2*(IF($B$15=0,'Structure Functions full list'!D30,IF($B$15=0.2,'Structure Functions full list'!D73,IF($B$15=0.4,'Structure Functions full list'!D114,IF($B$15=0.6,'Structure Functions full list'!D155)))))</f>
        <v>0</v>
      </c>
      <c r="H48" s="45">
        <f>($B48)^2*(IF($B$15=0,'Structure Functions full list'!E30,IF($B$15=0.2,'Structure Functions full list'!E73,IF($B$15=0.4,'Structure Functions full list'!E114,IF($B$15=0.6,'Structure Functions full list'!E155)))))</f>
        <v>0</v>
      </c>
      <c r="I48" s="45">
        <f>($B48)^2*(IF($B$15=0,'Structure Functions full list'!F30,IF($B$15=0.2,'Structure Functions full list'!F73,IF($B$15=0.4,'Structure Functions full list'!F114,IF($B$15=0.6,'Structure Functions full list'!F155)))))</f>
        <v>0</v>
      </c>
      <c r="J48" s="45">
        <f>($B48)^2*(IF($B$15=0,'Structure Functions full list'!G30,IF($B$15=0.2,'Structure Functions full list'!G73,IF($B$15=0.4,'Structure Functions full list'!G114,IF($B$15=0.6,'Structure Functions full list'!G155)))))</f>
        <v>0</v>
      </c>
      <c r="K48" s="45">
        <f>($B48)^2*(IF($B$15=0,'Structure Functions full list'!H30,IF($B$15=0.2,'Structure Functions full list'!H73,IF($B$15=0.4,'Structure Functions full list'!H114,IF($B$15=0.6,'Structure Functions full list'!H155)))))</f>
        <v>0</v>
      </c>
      <c r="L48" s="45">
        <f>($B48)^2*(IF($B$15=0,'Structure Functions full list'!I30,IF($B$15=0.2,'Structure Functions full list'!I73,IF($B$15=0.4,'Structure Functions full list'!I114,IF($B$15=0.6,'Structure Functions full list'!I155)))))</f>
        <v>0</v>
      </c>
      <c r="M48" s="45">
        <f>($B48)^2*(IF($B$15=0,'Structure Functions full list'!J30,IF($B$15=0.2,'Structure Functions full list'!J73,IF($B$15=0.4,'Structure Functions full list'!J114,IF($B$15=0.6,'Structure Functions full list'!J155)))))</f>
        <v>0</v>
      </c>
      <c r="N48" s="45">
        <f>($B48)^2*(IF($B$15=0,'Structure Functions full list'!K30,IF($B$15=0.2,'Structure Functions full list'!K73,IF($B$15=0.4,'Structure Functions full list'!K114,IF($B$15=0.6,'Structure Functions full list'!K155)))))</f>
        <v>0</v>
      </c>
      <c r="O48" s="45">
        <f>($B48)^2*(IF($B$15=0,'Structure Functions full list'!L30,IF($B$15=0.2,'Structure Functions full list'!L73,IF($B$15=0.4,'Structure Functions full list'!L114,IF($B$15=0.6,'Structure Functions full list'!L155)))))</f>
        <v>0</v>
      </c>
      <c r="P48" s="45">
        <f>($B48)^2*(IF($B$15=0,'Structure Functions full list'!M30,IF($B$15=0.2,'Structure Functions full list'!M73,IF($B$15=0.4,'Structure Functions full list'!M114,IF($B$15=0.6,'Structure Functions full list'!M155)))))</f>
        <v>0</v>
      </c>
      <c r="Q48" s="45">
        <f>($B48)^2*(IF($B$15=0,'Structure Functions full list'!N30,IF($B$15=0.2,'Structure Functions full list'!N73,IF($B$15=0.4,'Structure Functions full list'!N114,IF($B$15=0.6,'Structure Functions full list'!N155)))))</f>
        <v>0</v>
      </c>
    </row>
    <row r="49" spans="1:17" ht="12.75">
      <c r="A49" s="20">
        <v>27</v>
      </c>
      <c r="B49" s="45">
        <f>'Type your coefficients here!'!B36</f>
        <v>0</v>
      </c>
      <c r="C49" s="48"/>
      <c r="D49" s="48"/>
      <c r="E49" s="45">
        <f>($B49)^2*(IF($B$15=0,'Structure Functions full list'!B31,IF($B$15=0.2,'Structure Functions full list'!B74,IF($B$15=0.4,'Structure Functions full list'!B115,IF($B$15=0.6,'Structure Functions full list'!B156)))))</f>
        <v>0</v>
      </c>
      <c r="F49" s="45">
        <f>($B49)^2*(IF($B$15=0,'Structure Functions full list'!C31,IF($B$15=0.2,'Structure Functions full list'!C74,IF($B$15=0.4,'Structure Functions full list'!C115,IF($B$15=0.6,'Structure Functions full list'!C156)))))</f>
        <v>0</v>
      </c>
      <c r="G49" s="45">
        <f>($B49)^2*(IF($B$15=0,'Structure Functions full list'!D31,IF($B$15=0.2,'Structure Functions full list'!D74,IF($B$15=0.4,'Structure Functions full list'!D115,IF($B$15=0.6,'Structure Functions full list'!D156)))))</f>
        <v>0</v>
      </c>
      <c r="H49" s="45">
        <f>($B49)^2*(IF($B$15=0,'Structure Functions full list'!E31,IF($B$15=0.2,'Structure Functions full list'!E74,IF($B$15=0.4,'Structure Functions full list'!E115,IF($B$15=0.6,'Structure Functions full list'!E156)))))</f>
        <v>0</v>
      </c>
      <c r="I49" s="45">
        <f>($B49)^2*(IF($B$15=0,'Structure Functions full list'!F31,IF($B$15=0.2,'Structure Functions full list'!F74,IF($B$15=0.4,'Structure Functions full list'!F115,IF($B$15=0.6,'Structure Functions full list'!F156)))))</f>
        <v>0</v>
      </c>
      <c r="J49" s="45">
        <f>($B49)^2*(IF($B$15=0,'Structure Functions full list'!G31,IF($B$15=0.2,'Structure Functions full list'!G74,IF($B$15=0.4,'Structure Functions full list'!G115,IF($B$15=0.6,'Structure Functions full list'!G156)))))</f>
        <v>0</v>
      </c>
      <c r="K49" s="45">
        <f>($B49)^2*(IF($B$15=0,'Structure Functions full list'!H31,IF($B$15=0.2,'Structure Functions full list'!H74,IF($B$15=0.4,'Structure Functions full list'!H115,IF($B$15=0.6,'Structure Functions full list'!H156)))))</f>
        <v>0</v>
      </c>
      <c r="L49" s="45">
        <f>($B49)^2*(IF($B$15=0,'Structure Functions full list'!I31,IF($B$15=0.2,'Structure Functions full list'!I74,IF($B$15=0.4,'Structure Functions full list'!I115,IF($B$15=0.6,'Structure Functions full list'!I156)))))</f>
        <v>0</v>
      </c>
      <c r="M49" s="45">
        <f>($B49)^2*(IF($B$15=0,'Structure Functions full list'!J31,IF($B$15=0.2,'Structure Functions full list'!J74,IF($B$15=0.4,'Structure Functions full list'!J115,IF($B$15=0.6,'Structure Functions full list'!J156)))))</f>
        <v>0</v>
      </c>
      <c r="N49" s="45">
        <f>($B49)^2*(IF($B$15=0,'Structure Functions full list'!K31,IF($B$15=0.2,'Structure Functions full list'!K74,IF($B$15=0.4,'Structure Functions full list'!K115,IF($B$15=0.6,'Structure Functions full list'!K156)))))</f>
        <v>0</v>
      </c>
      <c r="O49" s="45">
        <f>($B49)^2*(IF($B$15=0,'Structure Functions full list'!L31,IF($B$15=0.2,'Structure Functions full list'!L74,IF($B$15=0.4,'Structure Functions full list'!L115,IF($B$15=0.6,'Structure Functions full list'!L156)))))</f>
        <v>0</v>
      </c>
      <c r="P49" s="45">
        <f>($B49)^2*(IF($B$15=0,'Structure Functions full list'!M31,IF($B$15=0.2,'Structure Functions full list'!M74,IF($B$15=0.4,'Structure Functions full list'!M115,IF($B$15=0.6,'Structure Functions full list'!M156)))))</f>
        <v>0</v>
      </c>
      <c r="Q49" s="45">
        <f>($B49)^2*(IF($B$15=0,'Structure Functions full list'!N31,IF($B$15=0.2,'Structure Functions full list'!N74,IF($B$15=0.4,'Structure Functions full list'!N115,IF($B$15=0.6,'Structure Functions full list'!N156)))))</f>
        <v>0</v>
      </c>
    </row>
    <row r="50" spans="1:17" ht="12.75">
      <c r="A50" s="20">
        <v>28</v>
      </c>
      <c r="B50" s="45">
        <f>'Type your coefficients here!'!B37</f>
        <v>0</v>
      </c>
      <c r="C50" s="48"/>
      <c r="D50" s="48"/>
      <c r="E50" s="45">
        <f>($B50)^2*(IF($B$15=0,'Structure Functions full list'!B32,IF($B$15=0.2,'Structure Functions full list'!B75,IF($B$15=0.4,'Structure Functions full list'!B116,IF($B$15=0.6,'Structure Functions full list'!B157)))))</f>
        <v>0</v>
      </c>
      <c r="F50" s="45">
        <f>($B50)^2*(IF($B$15=0,'Structure Functions full list'!C32,IF($B$15=0.2,'Structure Functions full list'!C75,IF($B$15=0.4,'Structure Functions full list'!C116,IF($B$15=0.6,'Structure Functions full list'!C157)))))</f>
        <v>0</v>
      </c>
      <c r="G50" s="45">
        <f>($B50)^2*(IF($B$15=0,'Structure Functions full list'!D32,IF($B$15=0.2,'Structure Functions full list'!D75,IF($B$15=0.4,'Structure Functions full list'!D116,IF($B$15=0.6,'Structure Functions full list'!D157)))))</f>
        <v>0</v>
      </c>
      <c r="H50" s="45">
        <f>($B50)^2*(IF($B$15=0,'Structure Functions full list'!E32,IF($B$15=0.2,'Structure Functions full list'!E75,IF($B$15=0.4,'Structure Functions full list'!E116,IF($B$15=0.6,'Structure Functions full list'!E157)))))</f>
        <v>0</v>
      </c>
      <c r="I50" s="45">
        <f>($B50)^2*(IF($B$15=0,'Structure Functions full list'!F32,IF($B$15=0.2,'Structure Functions full list'!F75,IF($B$15=0.4,'Structure Functions full list'!F116,IF($B$15=0.6,'Structure Functions full list'!F157)))))</f>
        <v>0</v>
      </c>
      <c r="J50" s="45">
        <f>($B50)^2*(IF($B$15=0,'Structure Functions full list'!G32,IF($B$15=0.2,'Structure Functions full list'!G75,IF($B$15=0.4,'Structure Functions full list'!G116,IF($B$15=0.6,'Structure Functions full list'!G157)))))</f>
        <v>0</v>
      </c>
      <c r="K50" s="45">
        <f>($B50)^2*(IF($B$15=0,'Structure Functions full list'!H32,IF($B$15=0.2,'Structure Functions full list'!H75,IF($B$15=0.4,'Structure Functions full list'!H116,IF($B$15=0.6,'Structure Functions full list'!H157)))))</f>
        <v>0</v>
      </c>
      <c r="L50" s="45">
        <f>($B50)^2*(IF($B$15=0,'Structure Functions full list'!I32,IF($B$15=0.2,'Structure Functions full list'!I75,IF($B$15=0.4,'Structure Functions full list'!I116,IF($B$15=0.6,'Structure Functions full list'!I157)))))</f>
        <v>0</v>
      </c>
      <c r="M50" s="45">
        <f>($B50)^2*(IF($B$15=0,'Structure Functions full list'!J32,IF($B$15=0.2,'Structure Functions full list'!J75,IF($B$15=0.4,'Structure Functions full list'!J116,IF($B$15=0.6,'Structure Functions full list'!J157)))))</f>
        <v>0</v>
      </c>
      <c r="N50" s="45">
        <f>($B50)^2*(IF($B$15=0,'Structure Functions full list'!K32,IF($B$15=0.2,'Structure Functions full list'!K75,IF($B$15=0.4,'Structure Functions full list'!K116,IF($B$15=0.6,'Structure Functions full list'!K157)))))</f>
        <v>0</v>
      </c>
      <c r="O50" s="45">
        <f>($B50)^2*(IF($B$15=0,'Structure Functions full list'!L32,IF($B$15=0.2,'Structure Functions full list'!L75,IF($B$15=0.4,'Structure Functions full list'!L116,IF($B$15=0.6,'Structure Functions full list'!L157)))))</f>
        <v>0</v>
      </c>
      <c r="P50" s="45">
        <f>($B50)^2*(IF($B$15=0,'Structure Functions full list'!M32,IF($B$15=0.2,'Structure Functions full list'!M75,IF($B$15=0.4,'Structure Functions full list'!M116,IF($B$15=0.6,'Structure Functions full list'!M157)))))</f>
        <v>0</v>
      </c>
      <c r="Q50" s="45">
        <f>($B50)^2*(IF($B$15=0,'Structure Functions full list'!N32,IF($B$15=0.2,'Structure Functions full list'!N75,IF($B$15=0.4,'Structure Functions full list'!N116,IF($B$15=0.6,'Structure Functions full list'!N157)))))</f>
        <v>0</v>
      </c>
    </row>
    <row r="51" spans="1:17" ht="12.75">
      <c r="A51" s="20">
        <v>29</v>
      </c>
      <c r="B51" s="45">
        <f>'Type your coefficients here!'!B38</f>
        <v>0</v>
      </c>
      <c r="C51" s="48"/>
      <c r="D51" s="48"/>
      <c r="E51" s="45">
        <f>($B51)^2*(IF($B$15=0,'Structure Functions full list'!B33,IF($B$15=0.2,'Structure Functions full list'!B76,IF($B$15=0.4,'Structure Functions full list'!B117,IF($B$15=0.6,'Structure Functions full list'!B158)))))</f>
        <v>0</v>
      </c>
      <c r="F51" s="45">
        <f>($B51)^2*(IF($B$15=0,'Structure Functions full list'!C33,IF($B$15=0.2,'Structure Functions full list'!C76,IF($B$15=0.4,'Structure Functions full list'!C117,IF($B$15=0.6,'Structure Functions full list'!C158)))))</f>
        <v>0</v>
      </c>
      <c r="G51" s="45">
        <f>($B51)^2*(IF($B$15=0,'Structure Functions full list'!D33,IF($B$15=0.2,'Structure Functions full list'!D76,IF($B$15=0.4,'Structure Functions full list'!D117,IF($B$15=0.6,'Structure Functions full list'!D158)))))</f>
        <v>0</v>
      </c>
      <c r="H51" s="45">
        <f>($B51)^2*(IF($B$15=0,'Structure Functions full list'!E33,IF($B$15=0.2,'Structure Functions full list'!E76,IF($B$15=0.4,'Structure Functions full list'!E117,IF($B$15=0.6,'Structure Functions full list'!E158)))))</f>
        <v>0</v>
      </c>
      <c r="I51" s="45">
        <f>($B51)^2*(IF($B$15=0,'Structure Functions full list'!F33,IF($B$15=0.2,'Structure Functions full list'!F76,IF($B$15=0.4,'Structure Functions full list'!F117,IF($B$15=0.6,'Structure Functions full list'!F158)))))</f>
        <v>0</v>
      </c>
      <c r="J51" s="45">
        <f>($B51)^2*(IF($B$15=0,'Structure Functions full list'!G33,IF($B$15=0.2,'Structure Functions full list'!G76,IF($B$15=0.4,'Structure Functions full list'!G117,IF($B$15=0.6,'Structure Functions full list'!G158)))))</f>
        <v>0</v>
      </c>
      <c r="K51" s="45">
        <f>($B51)^2*(IF($B$15=0,'Structure Functions full list'!H33,IF($B$15=0.2,'Structure Functions full list'!H76,IF($B$15=0.4,'Structure Functions full list'!H117,IF($B$15=0.6,'Structure Functions full list'!H158)))))</f>
        <v>0</v>
      </c>
      <c r="L51" s="45">
        <f>($B51)^2*(IF($B$15=0,'Structure Functions full list'!I33,IF($B$15=0.2,'Structure Functions full list'!I76,IF($B$15=0.4,'Structure Functions full list'!I117,IF($B$15=0.6,'Structure Functions full list'!I158)))))</f>
        <v>0</v>
      </c>
      <c r="M51" s="45">
        <f>($B51)^2*(IF($B$15=0,'Structure Functions full list'!J33,IF($B$15=0.2,'Structure Functions full list'!J76,IF($B$15=0.4,'Structure Functions full list'!J117,IF($B$15=0.6,'Structure Functions full list'!J158)))))</f>
        <v>0</v>
      </c>
      <c r="N51" s="45">
        <f>($B51)^2*(IF($B$15=0,'Structure Functions full list'!K33,IF($B$15=0.2,'Structure Functions full list'!K76,IF($B$15=0.4,'Structure Functions full list'!K117,IF($B$15=0.6,'Structure Functions full list'!K158)))))</f>
        <v>0</v>
      </c>
      <c r="O51" s="45">
        <f>($B51)^2*(IF($B$15=0,'Structure Functions full list'!L33,IF($B$15=0.2,'Structure Functions full list'!L76,IF($B$15=0.4,'Structure Functions full list'!L117,IF($B$15=0.6,'Structure Functions full list'!L158)))))</f>
        <v>0</v>
      </c>
      <c r="P51" s="45">
        <f>($B51)^2*(IF($B$15=0,'Structure Functions full list'!M33,IF($B$15=0.2,'Structure Functions full list'!M76,IF($B$15=0.4,'Structure Functions full list'!M117,IF($B$15=0.6,'Structure Functions full list'!M158)))))</f>
        <v>0</v>
      </c>
      <c r="Q51" s="45">
        <f>($B51)^2*(IF($B$15=0,'Structure Functions full list'!N33,IF($B$15=0.2,'Structure Functions full list'!N76,IF($B$15=0.4,'Structure Functions full list'!N117,IF($B$15=0.6,'Structure Functions full list'!N158)))))</f>
        <v>0</v>
      </c>
    </row>
    <row r="52" spans="1:17" ht="12.75">
      <c r="A52" s="20">
        <v>30</v>
      </c>
      <c r="B52" s="45">
        <f>'Type your coefficients here!'!B39</f>
        <v>0</v>
      </c>
      <c r="C52" s="48"/>
      <c r="D52" s="48"/>
      <c r="E52" s="45">
        <f>($B52)^2*(IF($B$15=0,'Structure Functions full list'!B34,IF($B$15=0.2,'Structure Functions full list'!B77,IF($B$15=0.4,'Structure Functions full list'!B118,IF($B$15=0.6,'Structure Functions full list'!B159)))))</f>
        <v>0</v>
      </c>
      <c r="F52" s="45">
        <f>($B52)^2*(IF($B$15=0,'Structure Functions full list'!C34,IF($B$15=0.2,'Structure Functions full list'!C77,IF($B$15=0.4,'Structure Functions full list'!C118,IF($B$15=0.6,'Structure Functions full list'!C159)))))</f>
        <v>0</v>
      </c>
      <c r="G52" s="45">
        <f>($B52)^2*(IF($B$15=0,'Structure Functions full list'!D34,IF($B$15=0.2,'Structure Functions full list'!D77,IF($B$15=0.4,'Structure Functions full list'!D118,IF($B$15=0.6,'Structure Functions full list'!D159)))))</f>
        <v>0</v>
      </c>
      <c r="H52" s="45">
        <f>($B52)^2*(IF($B$15=0,'Structure Functions full list'!E34,IF($B$15=0.2,'Structure Functions full list'!E77,IF($B$15=0.4,'Structure Functions full list'!E118,IF($B$15=0.6,'Structure Functions full list'!E159)))))</f>
        <v>0</v>
      </c>
      <c r="I52" s="45">
        <f>($B52)^2*(IF($B$15=0,'Structure Functions full list'!F34,IF($B$15=0.2,'Structure Functions full list'!F77,IF($B$15=0.4,'Structure Functions full list'!F118,IF($B$15=0.6,'Structure Functions full list'!F159)))))</f>
        <v>0</v>
      </c>
      <c r="J52" s="45">
        <f>($B52)^2*(IF($B$15=0,'Structure Functions full list'!G34,IF($B$15=0.2,'Structure Functions full list'!G77,IF($B$15=0.4,'Structure Functions full list'!G118,IF($B$15=0.6,'Structure Functions full list'!G159)))))</f>
        <v>0</v>
      </c>
      <c r="K52" s="45">
        <f>($B52)^2*(IF($B$15=0,'Structure Functions full list'!H34,IF($B$15=0.2,'Structure Functions full list'!H77,IF($B$15=0.4,'Structure Functions full list'!H118,IF($B$15=0.6,'Structure Functions full list'!H159)))))</f>
        <v>0</v>
      </c>
      <c r="L52" s="45">
        <f>($B52)^2*(IF($B$15=0,'Structure Functions full list'!I34,IF($B$15=0.2,'Structure Functions full list'!I77,IF($B$15=0.4,'Structure Functions full list'!I118,IF($B$15=0.6,'Structure Functions full list'!I159)))))</f>
        <v>0</v>
      </c>
      <c r="M52" s="45">
        <f>($B52)^2*(IF($B$15=0,'Structure Functions full list'!J34,IF($B$15=0.2,'Structure Functions full list'!J77,IF($B$15=0.4,'Structure Functions full list'!J118,IF($B$15=0.6,'Structure Functions full list'!J159)))))</f>
        <v>0</v>
      </c>
      <c r="N52" s="45">
        <f>($B52)^2*(IF($B$15=0,'Structure Functions full list'!K34,IF($B$15=0.2,'Structure Functions full list'!K77,IF($B$15=0.4,'Structure Functions full list'!K118,IF($B$15=0.6,'Structure Functions full list'!K159)))))</f>
        <v>0</v>
      </c>
      <c r="O52" s="45">
        <f>($B52)^2*(IF($B$15=0,'Structure Functions full list'!L34,IF($B$15=0.2,'Structure Functions full list'!L77,IF($B$15=0.4,'Structure Functions full list'!L118,IF($B$15=0.6,'Structure Functions full list'!L159)))))</f>
        <v>0</v>
      </c>
      <c r="P52" s="45">
        <f>($B52)^2*(IF($B$15=0,'Structure Functions full list'!M34,IF($B$15=0.2,'Structure Functions full list'!M77,IF($B$15=0.4,'Structure Functions full list'!M118,IF($B$15=0.6,'Structure Functions full list'!M159)))))</f>
        <v>0</v>
      </c>
      <c r="Q52" s="45">
        <f>($B52)^2*(IF($B$15=0,'Structure Functions full list'!N34,IF($B$15=0.2,'Structure Functions full list'!N77,IF($B$15=0.4,'Structure Functions full list'!N118,IF($B$15=0.6,'Structure Functions full list'!N159)))))</f>
        <v>0</v>
      </c>
    </row>
    <row r="53" spans="1:17" ht="12.75">
      <c r="A53" s="20">
        <v>31</v>
      </c>
      <c r="B53" s="45">
        <f>'Type your coefficients here!'!B40</f>
        <v>0</v>
      </c>
      <c r="C53" s="48"/>
      <c r="D53" s="48"/>
      <c r="E53" s="45">
        <f>($B53)^2*(IF($B$15=0,'Structure Functions full list'!B35,IF($B$15=0.2,'Structure Functions full list'!B78,IF($B$15=0.4,'Structure Functions full list'!B119,IF($B$15=0.6,'Structure Functions full list'!B160)))))</f>
        <v>0</v>
      </c>
      <c r="F53" s="45">
        <f>($B53)^2*(IF($B$15=0,'Structure Functions full list'!C35,IF($B$15=0.2,'Structure Functions full list'!C78,IF($B$15=0.4,'Structure Functions full list'!C119,IF($B$15=0.6,'Structure Functions full list'!C160)))))</f>
        <v>0</v>
      </c>
      <c r="G53" s="45">
        <f>($B53)^2*(IF($B$15=0,'Structure Functions full list'!D35,IF($B$15=0.2,'Structure Functions full list'!D78,IF($B$15=0.4,'Structure Functions full list'!D119,IF($B$15=0.6,'Structure Functions full list'!D160)))))</f>
        <v>0</v>
      </c>
      <c r="H53" s="45">
        <f>($B53)^2*(IF($B$15=0,'Structure Functions full list'!E35,IF($B$15=0.2,'Structure Functions full list'!E78,IF($B$15=0.4,'Structure Functions full list'!E119,IF($B$15=0.6,'Structure Functions full list'!E160)))))</f>
        <v>0</v>
      </c>
      <c r="I53" s="45">
        <f>($B53)^2*(IF($B$15=0,'Structure Functions full list'!F35,IF($B$15=0.2,'Structure Functions full list'!F78,IF($B$15=0.4,'Structure Functions full list'!F119,IF($B$15=0.6,'Structure Functions full list'!F160)))))</f>
        <v>0</v>
      </c>
      <c r="J53" s="45">
        <f>($B53)^2*(IF($B$15=0,'Structure Functions full list'!G35,IF($B$15=0.2,'Structure Functions full list'!G78,IF($B$15=0.4,'Structure Functions full list'!G119,IF($B$15=0.6,'Structure Functions full list'!G160)))))</f>
        <v>0</v>
      </c>
      <c r="K53" s="45">
        <f>($B53)^2*(IF($B$15=0,'Structure Functions full list'!H35,IF($B$15=0.2,'Structure Functions full list'!H78,IF($B$15=0.4,'Structure Functions full list'!H119,IF($B$15=0.6,'Structure Functions full list'!H160)))))</f>
        <v>0</v>
      </c>
      <c r="L53" s="45">
        <f>($B53)^2*(IF($B$15=0,'Structure Functions full list'!I35,IF($B$15=0.2,'Structure Functions full list'!I78,IF($B$15=0.4,'Structure Functions full list'!I119,IF($B$15=0.6,'Structure Functions full list'!I160)))))</f>
        <v>0</v>
      </c>
      <c r="M53" s="45">
        <f>($B53)^2*(IF($B$15=0,'Structure Functions full list'!J35,IF($B$15=0.2,'Structure Functions full list'!J78,IF($B$15=0.4,'Structure Functions full list'!J119,IF($B$15=0.6,'Structure Functions full list'!J160)))))</f>
        <v>0</v>
      </c>
      <c r="N53" s="45">
        <f>($B53)^2*(IF($B$15=0,'Structure Functions full list'!K35,IF($B$15=0.2,'Structure Functions full list'!K78,IF($B$15=0.4,'Structure Functions full list'!K119,IF($B$15=0.6,'Structure Functions full list'!K160)))))</f>
        <v>0</v>
      </c>
      <c r="O53" s="45">
        <f>($B53)^2*(IF($B$15=0,'Structure Functions full list'!L35,IF($B$15=0.2,'Structure Functions full list'!L78,IF($B$15=0.4,'Structure Functions full list'!L119,IF($B$15=0.6,'Structure Functions full list'!L160)))))</f>
        <v>0</v>
      </c>
      <c r="P53" s="45">
        <f>($B53)^2*(IF($B$15=0,'Structure Functions full list'!M35,IF($B$15=0.2,'Structure Functions full list'!M78,IF($B$15=0.4,'Structure Functions full list'!M119,IF($B$15=0.6,'Structure Functions full list'!M160)))))</f>
        <v>0</v>
      </c>
      <c r="Q53" s="45">
        <f>($B53)^2*(IF($B$15=0,'Structure Functions full list'!N35,IF($B$15=0.2,'Structure Functions full list'!N78,IF($B$15=0.4,'Structure Functions full list'!N119,IF($B$15=0.6,'Structure Functions full list'!N160)))))</f>
        <v>0</v>
      </c>
    </row>
    <row r="54" spans="1:17" ht="12.75">
      <c r="A54" s="20">
        <v>32</v>
      </c>
      <c r="B54" s="45">
        <f>'Type your coefficients here!'!B41</f>
        <v>0</v>
      </c>
      <c r="C54" s="48"/>
      <c r="D54" s="48"/>
      <c r="E54" s="45">
        <f>($B54)^2*(IF($B$15=0,'Structure Functions full list'!B36,IF($B$15=0.2,'Structure Functions full list'!B79,IF($B$15=0.4,'Structure Functions full list'!B120,IF($B$15=0.6,'Structure Functions full list'!B161)))))</f>
        <v>0</v>
      </c>
      <c r="F54" s="45">
        <f>($B54)^2*(IF($B$15=0,'Structure Functions full list'!C36,IF($B$15=0.2,'Structure Functions full list'!C79,IF($B$15=0.4,'Structure Functions full list'!C120,IF($B$15=0.6,'Structure Functions full list'!C161)))))</f>
        <v>0</v>
      </c>
      <c r="G54" s="45">
        <f>($B54)^2*(IF($B$15=0,'Structure Functions full list'!D36,IF($B$15=0.2,'Structure Functions full list'!D79,IF($B$15=0.4,'Structure Functions full list'!D120,IF($B$15=0.6,'Structure Functions full list'!D161)))))</f>
        <v>0</v>
      </c>
      <c r="H54" s="45">
        <f>($B54)^2*(IF($B$15=0,'Structure Functions full list'!E36,IF($B$15=0.2,'Structure Functions full list'!E79,IF($B$15=0.4,'Structure Functions full list'!E120,IF($B$15=0.6,'Structure Functions full list'!E161)))))</f>
        <v>0</v>
      </c>
      <c r="I54" s="45">
        <f>($B54)^2*(IF($B$15=0,'Structure Functions full list'!F36,IF($B$15=0.2,'Structure Functions full list'!F79,IF($B$15=0.4,'Structure Functions full list'!F120,IF($B$15=0.6,'Structure Functions full list'!F161)))))</f>
        <v>0</v>
      </c>
      <c r="J54" s="45">
        <f>($B54)^2*(IF($B$15=0,'Structure Functions full list'!G36,IF($B$15=0.2,'Structure Functions full list'!G79,IF($B$15=0.4,'Structure Functions full list'!G120,IF($B$15=0.6,'Structure Functions full list'!G161)))))</f>
        <v>0</v>
      </c>
      <c r="K54" s="45">
        <f>($B54)^2*(IF($B$15=0,'Structure Functions full list'!H36,IF($B$15=0.2,'Structure Functions full list'!H79,IF($B$15=0.4,'Structure Functions full list'!H120,IF($B$15=0.6,'Structure Functions full list'!H161)))))</f>
        <v>0</v>
      </c>
      <c r="L54" s="45">
        <f>($B54)^2*(IF($B$15=0,'Structure Functions full list'!I36,IF($B$15=0.2,'Structure Functions full list'!I79,IF($B$15=0.4,'Structure Functions full list'!I120,IF($B$15=0.6,'Structure Functions full list'!I161)))))</f>
        <v>0</v>
      </c>
      <c r="M54" s="45">
        <f>($B54)^2*(IF($B$15=0,'Structure Functions full list'!J36,IF($B$15=0.2,'Structure Functions full list'!J79,IF($B$15=0.4,'Structure Functions full list'!J120,IF($B$15=0.6,'Structure Functions full list'!J161)))))</f>
        <v>0</v>
      </c>
      <c r="N54" s="45">
        <f>($B54)^2*(IF($B$15=0,'Structure Functions full list'!K36,IF($B$15=0.2,'Structure Functions full list'!K79,IF($B$15=0.4,'Structure Functions full list'!K120,IF($B$15=0.6,'Structure Functions full list'!K161)))))</f>
        <v>0</v>
      </c>
      <c r="O54" s="45">
        <f>($B54)^2*(IF($B$15=0,'Structure Functions full list'!L36,IF($B$15=0.2,'Structure Functions full list'!L79,IF($B$15=0.4,'Structure Functions full list'!L120,IF($B$15=0.6,'Structure Functions full list'!L161)))))</f>
        <v>0</v>
      </c>
      <c r="P54" s="45">
        <f>($B54)^2*(IF($B$15=0,'Structure Functions full list'!M36,IF($B$15=0.2,'Structure Functions full list'!M79,IF($B$15=0.4,'Structure Functions full list'!M120,IF($B$15=0.6,'Structure Functions full list'!M161)))))</f>
        <v>0</v>
      </c>
      <c r="Q54" s="45">
        <f>($B54)^2*(IF($B$15=0,'Structure Functions full list'!N36,IF($B$15=0.2,'Structure Functions full list'!N79,IF($B$15=0.4,'Structure Functions full list'!N120,IF($B$15=0.6,'Structure Functions full list'!N161)))))</f>
        <v>0</v>
      </c>
    </row>
    <row r="55" spans="1:17" ht="12.75">
      <c r="A55" s="20">
        <v>33</v>
      </c>
      <c r="B55" s="45">
        <f>'Type your coefficients here!'!B42</f>
        <v>0</v>
      </c>
      <c r="C55" s="48"/>
      <c r="D55" s="48"/>
      <c r="E55" s="45">
        <f>($B55)^2*(IF($B$15=0,'Structure Functions full list'!B37,IF($B$15=0.2,'Structure Functions full list'!B80,IF($B$15=0.4,'Structure Functions full list'!B121,IF($B$15=0.6,'Structure Functions full list'!B162)))))</f>
        <v>0</v>
      </c>
      <c r="F55" s="45">
        <f>($B55)^2*(IF($B$15=0,'Structure Functions full list'!C37,IF($B$15=0.2,'Structure Functions full list'!C80,IF($B$15=0.4,'Structure Functions full list'!C121,IF($B$15=0.6,'Structure Functions full list'!C162)))))</f>
        <v>0</v>
      </c>
      <c r="G55" s="45">
        <f>($B55)^2*(IF($B$15=0,'Structure Functions full list'!D37,IF($B$15=0.2,'Structure Functions full list'!D80,IF($B$15=0.4,'Structure Functions full list'!D121,IF($B$15=0.6,'Structure Functions full list'!D162)))))</f>
        <v>0</v>
      </c>
      <c r="H55" s="45">
        <f>($B55)^2*(IF($B$15=0,'Structure Functions full list'!E37,IF($B$15=0.2,'Structure Functions full list'!E80,IF($B$15=0.4,'Structure Functions full list'!E121,IF($B$15=0.6,'Structure Functions full list'!E162)))))</f>
        <v>0</v>
      </c>
      <c r="I55" s="45">
        <f>($B55)^2*(IF($B$15=0,'Structure Functions full list'!F37,IF($B$15=0.2,'Structure Functions full list'!F80,IF($B$15=0.4,'Structure Functions full list'!F121,IF($B$15=0.6,'Structure Functions full list'!F162)))))</f>
        <v>0</v>
      </c>
      <c r="J55" s="45">
        <f>($B55)^2*(IF($B$15=0,'Structure Functions full list'!G37,IF($B$15=0.2,'Structure Functions full list'!G80,IF($B$15=0.4,'Structure Functions full list'!G121,IF($B$15=0.6,'Structure Functions full list'!G162)))))</f>
        <v>0</v>
      </c>
      <c r="K55" s="45">
        <f>($B55)^2*(IF($B$15=0,'Structure Functions full list'!H37,IF($B$15=0.2,'Structure Functions full list'!H80,IF($B$15=0.4,'Structure Functions full list'!H121,IF($B$15=0.6,'Structure Functions full list'!H162)))))</f>
        <v>0</v>
      </c>
      <c r="L55" s="45">
        <f>($B55)^2*(IF($B$15=0,'Structure Functions full list'!I37,IF($B$15=0.2,'Structure Functions full list'!I80,IF($B$15=0.4,'Structure Functions full list'!I121,IF($B$15=0.6,'Structure Functions full list'!I162)))))</f>
        <v>0</v>
      </c>
      <c r="M55" s="45">
        <f>($B55)^2*(IF($B$15=0,'Structure Functions full list'!J37,IF($B$15=0.2,'Structure Functions full list'!J80,IF($B$15=0.4,'Structure Functions full list'!J121,IF($B$15=0.6,'Structure Functions full list'!J162)))))</f>
        <v>0</v>
      </c>
      <c r="N55" s="45">
        <f>($B55)^2*(IF($B$15=0,'Structure Functions full list'!K37,IF($B$15=0.2,'Structure Functions full list'!K80,IF($B$15=0.4,'Structure Functions full list'!K121,IF($B$15=0.6,'Structure Functions full list'!K162)))))</f>
        <v>0</v>
      </c>
      <c r="O55" s="45">
        <f>($B55)^2*(IF($B$15=0,'Structure Functions full list'!L37,IF($B$15=0.2,'Structure Functions full list'!L80,IF($B$15=0.4,'Structure Functions full list'!L121,IF($B$15=0.6,'Structure Functions full list'!L162)))))</f>
        <v>0</v>
      </c>
      <c r="P55" s="45">
        <f>($B55)^2*(IF($B$15=0,'Structure Functions full list'!M37,IF($B$15=0.2,'Structure Functions full list'!M80,IF($B$15=0.4,'Structure Functions full list'!M121,IF($B$15=0.6,'Structure Functions full list'!M162)))))</f>
        <v>0</v>
      </c>
      <c r="Q55" s="45">
        <f>($B55)^2*(IF($B$15=0,'Structure Functions full list'!N37,IF($B$15=0.2,'Structure Functions full list'!N80,IF($B$15=0.4,'Structure Functions full list'!N121,IF($B$15=0.6,'Structure Functions full list'!N162)))))</f>
        <v>0</v>
      </c>
    </row>
    <row r="56" spans="1:17" ht="12.75">
      <c r="A56" s="20">
        <v>34</v>
      </c>
      <c r="B56" s="45">
        <f>'Type your coefficients here!'!B43</f>
        <v>0</v>
      </c>
      <c r="C56" s="48"/>
      <c r="D56" s="48"/>
      <c r="E56" s="45">
        <f>($B56)^2*(IF($B$15=0,'Structure Functions full list'!B38,IF($B$15=0.2,'Structure Functions full list'!B81,IF($B$15=0.4,'Structure Functions full list'!B122,IF($B$15=0.6,'Structure Functions full list'!B163)))))</f>
        <v>0</v>
      </c>
      <c r="F56" s="45">
        <f>($B56)^2*(IF($B$15=0,'Structure Functions full list'!C38,IF($B$15=0.2,'Structure Functions full list'!C81,IF($B$15=0.4,'Structure Functions full list'!C122,IF($B$15=0.6,'Structure Functions full list'!C163)))))</f>
        <v>0</v>
      </c>
      <c r="G56" s="45">
        <f>($B56)^2*(IF($B$15=0,'Structure Functions full list'!D38,IF($B$15=0.2,'Structure Functions full list'!D81,IF($B$15=0.4,'Structure Functions full list'!D122,IF($B$15=0.6,'Structure Functions full list'!D163)))))</f>
        <v>0</v>
      </c>
      <c r="H56" s="45">
        <f>($B56)^2*(IF($B$15=0,'Structure Functions full list'!E38,IF($B$15=0.2,'Structure Functions full list'!E81,IF($B$15=0.4,'Structure Functions full list'!E122,IF($B$15=0.6,'Structure Functions full list'!E163)))))</f>
        <v>0</v>
      </c>
      <c r="I56" s="45">
        <f>($B56)^2*(IF($B$15=0,'Structure Functions full list'!F38,IF($B$15=0.2,'Structure Functions full list'!F81,IF($B$15=0.4,'Structure Functions full list'!F122,IF($B$15=0.6,'Structure Functions full list'!F163)))))</f>
        <v>0</v>
      </c>
      <c r="J56" s="45">
        <f>($B56)^2*(IF($B$15=0,'Structure Functions full list'!G38,IF($B$15=0.2,'Structure Functions full list'!G81,IF($B$15=0.4,'Structure Functions full list'!G122,IF($B$15=0.6,'Structure Functions full list'!G163)))))</f>
        <v>0</v>
      </c>
      <c r="K56" s="45">
        <f>($B56)^2*(IF($B$15=0,'Structure Functions full list'!H38,IF($B$15=0.2,'Structure Functions full list'!H81,IF($B$15=0.4,'Structure Functions full list'!H122,IF($B$15=0.6,'Structure Functions full list'!H163)))))</f>
        <v>0</v>
      </c>
      <c r="L56" s="45">
        <f>($B56)^2*(IF($B$15=0,'Structure Functions full list'!I38,IF($B$15=0.2,'Structure Functions full list'!I81,IF($B$15=0.4,'Structure Functions full list'!I122,IF($B$15=0.6,'Structure Functions full list'!I163)))))</f>
        <v>0</v>
      </c>
      <c r="M56" s="45">
        <f>($B56)^2*(IF($B$15=0,'Structure Functions full list'!J38,IF($B$15=0.2,'Structure Functions full list'!J81,IF($B$15=0.4,'Structure Functions full list'!J122,IF($B$15=0.6,'Structure Functions full list'!J163)))))</f>
        <v>0</v>
      </c>
      <c r="N56" s="45">
        <f>($B56)^2*(IF($B$15=0,'Structure Functions full list'!K38,IF($B$15=0.2,'Structure Functions full list'!K81,IF($B$15=0.4,'Structure Functions full list'!K122,IF($B$15=0.6,'Structure Functions full list'!K163)))))</f>
        <v>0</v>
      </c>
      <c r="O56" s="45">
        <f>($B56)^2*(IF($B$15=0,'Structure Functions full list'!L38,IF($B$15=0.2,'Structure Functions full list'!L81,IF($B$15=0.4,'Structure Functions full list'!L122,IF($B$15=0.6,'Structure Functions full list'!L163)))))</f>
        <v>0</v>
      </c>
      <c r="P56" s="45">
        <f>($B56)^2*(IF($B$15=0,'Structure Functions full list'!M38,IF($B$15=0.2,'Structure Functions full list'!M81,IF($B$15=0.4,'Structure Functions full list'!M122,IF($B$15=0.6,'Structure Functions full list'!M163)))))</f>
        <v>0</v>
      </c>
      <c r="Q56" s="45">
        <f>($B56)^2*(IF($B$15=0,'Structure Functions full list'!N38,IF($B$15=0.2,'Structure Functions full list'!N81,IF($B$15=0.4,'Structure Functions full list'!N122,IF($B$15=0.6,'Structure Functions full list'!N163)))))</f>
        <v>0</v>
      </c>
    </row>
    <row r="57" spans="1:17" ht="12.75">
      <c r="A57" s="20">
        <v>35</v>
      </c>
      <c r="B57" s="45">
        <f>'Type your coefficients here!'!B44</f>
        <v>0</v>
      </c>
      <c r="C57" s="48"/>
      <c r="D57" s="48"/>
      <c r="E57" s="45">
        <f>($B57)^2*(IF($B$15=0,'Structure Functions full list'!B39,IF($B$15=0.2,'Structure Functions full list'!B82,IF($B$15=0.4,'Structure Functions full list'!B123,IF($B$15=0.6,'Structure Functions full list'!B164)))))</f>
        <v>0</v>
      </c>
      <c r="F57" s="45">
        <f>($B57)^2*(IF($B$15=0,'Structure Functions full list'!C39,IF($B$15=0.2,'Structure Functions full list'!C82,IF($B$15=0.4,'Structure Functions full list'!C123,IF($B$15=0.6,'Structure Functions full list'!C164)))))</f>
        <v>0</v>
      </c>
      <c r="G57" s="45">
        <f>($B57)^2*(IF($B$15=0,'Structure Functions full list'!D39,IF($B$15=0.2,'Structure Functions full list'!D82,IF($B$15=0.4,'Structure Functions full list'!D123,IF($B$15=0.6,'Structure Functions full list'!D164)))))</f>
        <v>0</v>
      </c>
      <c r="H57" s="45">
        <f>($B57)^2*(IF($B$15=0,'Structure Functions full list'!E39,IF($B$15=0.2,'Structure Functions full list'!E82,IF($B$15=0.4,'Structure Functions full list'!E123,IF($B$15=0.6,'Structure Functions full list'!E164)))))</f>
        <v>0</v>
      </c>
      <c r="I57" s="45">
        <f>($B57)^2*(IF($B$15=0,'Structure Functions full list'!F39,IF($B$15=0.2,'Structure Functions full list'!F82,IF($B$15=0.4,'Structure Functions full list'!F123,IF($B$15=0.6,'Structure Functions full list'!F164)))))</f>
        <v>0</v>
      </c>
      <c r="J57" s="45">
        <f>($B57)^2*(IF($B$15=0,'Structure Functions full list'!G39,IF($B$15=0.2,'Structure Functions full list'!G82,IF($B$15=0.4,'Structure Functions full list'!G123,IF($B$15=0.6,'Structure Functions full list'!G164)))))</f>
        <v>0</v>
      </c>
      <c r="K57" s="45">
        <f>($B57)^2*(IF($B$15=0,'Structure Functions full list'!H39,IF($B$15=0.2,'Structure Functions full list'!H82,IF($B$15=0.4,'Structure Functions full list'!H123,IF($B$15=0.6,'Structure Functions full list'!H164)))))</f>
        <v>0</v>
      </c>
      <c r="L57" s="45">
        <f>($B57)^2*(IF($B$15=0,'Structure Functions full list'!I39,IF($B$15=0.2,'Structure Functions full list'!I82,IF($B$15=0.4,'Structure Functions full list'!I123,IF($B$15=0.6,'Structure Functions full list'!I164)))))</f>
        <v>0</v>
      </c>
      <c r="M57" s="45">
        <f>($B57)^2*(IF($B$15=0,'Structure Functions full list'!J39,IF($B$15=0.2,'Structure Functions full list'!J82,IF($B$15=0.4,'Structure Functions full list'!J123,IF($B$15=0.6,'Structure Functions full list'!J164)))))</f>
        <v>0</v>
      </c>
      <c r="N57" s="45">
        <f>($B57)^2*(IF($B$15=0,'Structure Functions full list'!K39,IF($B$15=0.2,'Structure Functions full list'!K82,IF($B$15=0.4,'Structure Functions full list'!K123,IF($B$15=0.6,'Structure Functions full list'!K164)))))</f>
        <v>0</v>
      </c>
      <c r="O57" s="45">
        <f>($B57)^2*(IF($B$15=0,'Structure Functions full list'!L39,IF($B$15=0.2,'Structure Functions full list'!L82,IF($B$15=0.4,'Structure Functions full list'!L123,IF($B$15=0.6,'Structure Functions full list'!L164)))))</f>
        <v>0</v>
      </c>
      <c r="P57" s="45">
        <f>($B57)^2*(IF($B$15=0,'Structure Functions full list'!M39,IF($B$15=0.2,'Structure Functions full list'!M82,IF($B$15=0.4,'Structure Functions full list'!M123,IF($B$15=0.6,'Structure Functions full list'!M164)))))</f>
        <v>0</v>
      </c>
      <c r="Q57" s="45">
        <f>($B57)^2*(IF($B$15=0,'Structure Functions full list'!N39,IF($B$15=0.2,'Structure Functions full list'!N82,IF($B$15=0.4,'Structure Functions full list'!N123,IF($B$15=0.6,'Structure Functions full list'!N164)))))</f>
        <v>0</v>
      </c>
    </row>
    <row r="58" spans="1:17" ht="12.75">
      <c r="A58" s="20">
        <v>36</v>
      </c>
      <c r="B58" s="45">
        <f>'Type your coefficients here!'!B45</f>
        <v>0</v>
      </c>
      <c r="C58" s="48"/>
      <c r="D58" s="48"/>
      <c r="E58" s="45">
        <f>($B58)^2*(IF($B$15=0,'Structure Functions full list'!B40,IF($B$15=0.2,'Structure Functions full list'!B83,IF($B$15=0.4,'Structure Functions full list'!B124,IF($B$15=0.6,'Structure Functions full list'!B165)))))</f>
        <v>0</v>
      </c>
      <c r="F58" s="45">
        <f>($B58)^2*(IF($B$15=0,'Structure Functions full list'!C40,IF($B$15=0.2,'Structure Functions full list'!C83,IF($B$15=0.4,'Structure Functions full list'!C124,IF($B$15=0.6,'Structure Functions full list'!C165)))))</f>
        <v>0</v>
      </c>
      <c r="G58" s="45">
        <f>($B58)^2*(IF($B$15=0,'Structure Functions full list'!D40,IF($B$15=0.2,'Structure Functions full list'!D83,IF($B$15=0.4,'Structure Functions full list'!D124,IF($B$15=0.6,'Structure Functions full list'!D165)))))</f>
        <v>0</v>
      </c>
      <c r="H58" s="45">
        <f>($B58)^2*(IF($B$15=0,'Structure Functions full list'!E40,IF($B$15=0.2,'Structure Functions full list'!E83,IF($B$15=0.4,'Structure Functions full list'!E124,IF($B$15=0.6,'Structure Functions full list'!E165)))))</f>
        <v>0</v>
      </c>
      <c r="I58" s="45">
        <f>($B58)^2*(IF($B$15=0,'Structure Functions full list'!F40,IF($B$15=0.2,'Structure Functions full list'!F83,IF($B$15=0.4,'Structure Functions full list'!F124,IF($B$15=0.6,'Structure Functions full list'!F165)))))</f>
        <v>0</v>
      </c>
      <c r="J58" s="45">
        <f>($B58)^2*(IF($B$15=0,'Structure Functions full list'!G40,IF($B$15=0.2,'Structure Functions full list'!G83,IF($B$15=0.4,'Structure Functions full list'!G124,IF($B$15=0.6,'Structure Functions full list'!G165)))))</f>
        <v>0</v>
      </c>
      <c r="K58" s="45">
        <f>($B58)^2*(IF($B$15=0,'Structure Functions full list'!H40,IF($B$15=0.2,'Structure Functions full list'!H83,IF($B$15=0.4,'Structure Functions full list'!H124,IF($B$15=0.6,'Structure Functions full list'!H165)))))</f>
        <v>0</v>
      </c>
      <c r="L58" s="45">
        <f>($B58)^2*(IF($B$15=0,'Structure Functions full list'!I40,IF($B$15=0.2,'Structure Functions full list'!I83,IF($B$15=0.4,'Structure Functions full list'!I124,IF($B$15=0.6,'Structure Functions full list'!I165)))))</f>
        <v>0</v>
      </c>
      <c r="M58" s="45">
        <f>($B58)^2*(IF($B$15=0,'Structure Functions full list'!J40,IF($B$15=0.2,'Structure Functions full list'!J83,IF($B$15=0.4,'Structure Functions full list'!J124,IF($B$15=0.6,'Structure Functions full list'!J165)))))</f>
        <v>0</v>
      </c>
      <c r="N58" s="45">
        <f>($B58)^2*(IF($B$15=0,'Structure Functions full list'!K40,IF($B$15=0.2,'Structure Functions full list'!K83,IF($B$15=0.4,'Structure Functions full list'!K124,IF($B$15=0.6,'Structure Functions full list'!K165)))))</f>
        <v>0</v>
      </c>
      <c r="O58" s="45">
        <f>($B58)^2*(IF($B$15=0,'Structure Functions full list'!L40,IF($B$15=0.2,'Structure Functions full list'!L83,IF($B$15=0.4,'Structure Functions full list'!L124,IF($B$15=0.6,'Structure Functions full list'!L165)))))</f>
        <v>0</v>
      </c>
      <c r="P58" s="45">
        <f>($B58)^2*(IF($B$15=0,'Structure Functions full list'!M40,IF($B$15=0.2,'Structure Functions full list'!M83,IF($B$15=0.4,'Structure Functions full list'!M124,IF($B$15=0.6,'Structure Functions full list'!M165)))))</f>
        <v>0</v>
      </c>
      <c r="Q58" s="45">
        <f>($B58)^2*(IF($B$15=0,'Structure Functions full list'!N40,IF($B$15=0.2,'Structure Functions full list'!N83,IF($B$15=0.4,'Structure Functions full list'!N124,IF($B$15=0.6,'Structure Functions full list'!N165)))))</f>
        <v>0</v>
      </c>
    </row>
    <row r="59" spans="1:17" ht="12.75">
      <c r="A59" s="20">
        <v>37</v>
      </c>
      <c r="B59" s="45">
        <f>'Type your coefficients here!'!B46</f>
        <v>0</v>
      </c>
      <c r="C59" s="48"/>
      <c r="D59" s="48"/>
      <c r="E59" s="45">
        <f>($B59)^2*(IF($B$15=0,'Structure Functions full list'!B41,IF($B$15=0.2,'Structure Functions full list'!B84,IF($B$15=0.4,'Structure Functions full list'!B125,IF($B$15=0.6,'Structure Functions full list'!B166)))))</f>
        <v>0</v>
      </c>
      <c r="F59" s="45">
        <f>($B59)^2*(IF($B$15=0,'Structure Functions full list'!C41,IF($B$15=0.2,'Structure Functions full list'!C84,IF($B$15=0.4,'Structure Functions full list'!C125,IF($B$15=0.6,'Structure Functions full list'!C166)))))</f>
        <v>0</v>
      </c>
      <c r="G59" s="45">
        <f>($B59)^2*(IF($B$15=0,'Structure Functions full list'!D41,IF($B$15=0.2,'Structure Functions full list'!D84,IF($B$15=0.4,'Structure Functions full list'!D125,IF($B$15=0.6,'Structure Functions full list'!D166)))))</f>
        <v>0</v>
      </c>
      <c r="H59" s="45">
        <f>($B59)^2*(IF($B$15=0,'Structure Functions full list'!E41,IF($B$15=0.2,'Structure Functions full list'!E84,IF($B$15=0.4,'Structure Functions full list'!E125,IF($B$15=0.6,'Structure Functions full list'!E166)))))</f>
        <v>0</v>
      </c>
      <c r="I59" s="45">
        <f>($B59)^2*(IF($B$15=0,'Structure Functions full list'!F41,IF($B$15=0.2,'Structure Functions full list'!F84,IF($B$15=0.4,'Structure Functions full list'!F125,IF($B$15=0.6,'Structure Functions full list'!F166)))))</f>
        <v>0</v>
      </c>
      <c r="J59" s="45">
        <f>($B59)^2*(IF($B$15=0,'Structure Functions full list'!G41,IF($B$15=0.2,'Structure Functions full list'!G84,IF($B$15=0.4,'Structure Functions full list'!G125,IF($B$15=0.6,'Structure Functions full list'!G166)))))</f>
        <v>0</v>
      </c>
      <c r="K59" s="45">
        <f>($B59)^2*(IF($B$15=0,'Structure Functions full list'!H41,IF($B$15=0.2,'Structure Functions full list'!H84,IF($B$15=0.4,'Structure Functions full list'!H125,IF($B$15=0.6,'Structure Functions full list'!H166)))))</f>
        <v>0</v>
      </c>
      <c r="L59" s="45">
        <f>($B59)^2*(IF($B$15=0,'Structure Functions full list'!I41,IF($B$15=0.2,'Structure Functions full list'!I84,IF($B$15=0.4,'Structure Functions full list'!I125,IF($B$15=0.6,'Structure Functions full list'!I166)))))</f>
        <v>0</v>
      </c>
      <c r="M59" s="45">
        <f>($B59)^2*(IF($B$15=0,'Structure Functions full list'!J41,IF($B$15=0.2,'Structure Functions full list'!J84,IF($B$15=0.4,'Structure Functions full list'!J125,IF($B$15=0.6,'Structure Functions full list'!J166)))))</f>
        <v>0</v>
      </c>
      <c r="N59" s="45">
        <f>($B59)^2*(IF($B$15=0,'Structure Functions full list'!K41,IF($B$15=0.2,'Structure Functions full list'!K84,IF($B$15=0.4,'Structure Functions full list'!K125,IF($B$15=0.6,'Structure Functions full list'!K166)))))</f>
        <v>0</v>
      </c>
      <c r="O59" s="45">
        <f>($B59)^2*(IF($B$15=0,'Structure Functions full list'!L41,IF($B$15=0.2,'Structure Functions full list'!L84,IF($B$15=0.4,'Structure Functions full list'!L125,IF($B$15=0.6,'Structure Functions full list'!L166)))))</f>
        <v>0</v>
      </c>
      <c r="P59" s="45">
        <f>($B59)^2*(IF($B$15=0,'Structure Functions full list'!M41,IF($B$15=0.2,'Structure Functions full list'!M84,IF($B$15=0.4,'Structure Functions full list'!M125,IF($B$15=0.6,'Structure Functions full list'!M166)))))</f>
        <v>0</v>
      </c>
      <c r="Q59" s="45">
        <f>($B59)^2*(IF($B$15=0,'Structure Functions full list'!N41,IF($B$15=0.2,'Structure Functions full list'!N84,IF($B$15=0.4,'Structure Functions full list'!N125,IF($B$15=0.6,'Structure Functions full list'!N166)))))</f>
        <v>0</v>
      </c>
    </row>
    <row r="60" spans="3:17" ht="25.5">
      <c r="C60" s="35" t="s">
        <v>24</v>
      </c>
      <c r="D60" s="35" t="s">
        <v>51</v>
      </c>
      <c r="E60" s="46">
        <f>SUM(E23:E59)</f>
        <v>0.0006</v>
      </c>
      <c r="F60" s="46">
        <f aca="true" t="shared" si="1" ref="F60:Q60">SUM(F23:F59)</f>
        <v>0.0024</v>
      </c>
      <c r="G60" s="46">
        <f t="shared" si="1"/>
        <v>0.0145</v>
      </c>
      <c r="H60" s="46">
        <f t="shared" si="1"/>
        <v>0.0563</v>
      </c>
      <c r="I60" s="46">
        <f t="shared" si="1"/>
        <v>0.2106</v>
      </c>
      <c r="J60" s="46">
        <f t="shared" si="1"/>
        <v>0.4421</v>
      </c>
      <c r="K60" s="46">
        <f t="shared" si="1"/>
        <v>0.8911</v>
      </c>
      <c r="L60" s="46">
        <f t="shared" si="1"/>
        <v>1.4066</v>
      </c>
      <c r="M60" s="46">
        <f t="shared" si="1"/>
        <v>2.0974</v>
      </c>
      <c r="N60" s="46">
        <f t="shared" si="1"/>
        <v>2.5478</v>
      </c>
      <c r="O60" s="46">
        <f t="shared" si="1"/>
        <v>2.9837</v>
      </c>
      <c r="P60" s="46">
        <f t="shared" si="1"/>
        <v>2.5644</v>
      </c>
      <c r="Q60" s="46">
        <f t="shared" si="1"/>
        <v>0.8536</v>
      </c>
    </row>
    <row r="61" spans="3:17" ht="12.75">
      <c r="C61" s="35" t="s">
        <v>25</v>
      </c>
      <c r="D61" s="35" t="s">
        <v>31</v>
      </c>
      <c r="E61" s="57">
        <f>2*SQRT(E60)</f>
        <v>0.04898979485566356</v>
      </c>
      <c r="F61" s="57">
        <f aca="true" t="shared" si="2" ref="F61:Q61">2*SQRT(F60)</f>
        <v>0.09797958971132711</v>
      </c>
      <c r="G61" s="57">
        <f t="shared" si="2"/>
        <v>0.24083189157584592</v>
      </c>
      <c r="H61" s="57">
        <f t="shared" si="2"/>
        <v>0.4745524207081869</v>
      </c>
      <c r="I61" s="57">
        <f t="shared" si="2"/>
        <v>0.9178235124467012</v>
      </c>
      <c r="J61" s="57">
        <f t="shared" si="2"/>
        <v>1.329812016790343</v>
      </c>
      <c r="K61" s="57">
        <f t="shared" si="2"/>
        <v>1.8879618640216227</v>
      </c>
      <c r="L61" s="57">
        <f t="shared" si="2"/>
        <v>2.372003372678884</v>
      </c>
      <c r="M61" s="57">
        <f t="shared" si="2"/>
        <v>2.8964806231010765</v>
      </c>
      <c r="N61" s="57">
        <f t="shared" si="2"/>
        <v>3.192365893816058</v>
      </c>
      <c r="O61" s="57">
        <f t="shared" si="2"/>
        <v>3.4546779878883065</v>
      </c>
      <c r="P61" s="57">
        <f t="shared" si="2"/>
        <v>3.202748819373758</v>
      </c>
      <c r="Q61" s="57">
        <f t="shared" si="2"/>
        <v>1.8478095139921755</v>
      </c>
    </row>
  </sheetData>
  <dataValidations count="1">
    <dataValidation type="list" allowBlank="1" showInputMessage="1" showErrorMessage="1" sqref="B20:B21">
      <formula1>Units2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Stacie Hvisc</dc:creator>
  <cp:keywords/>
  <dc:description/>
  <cp:lastModifiedBy>Stacie Hvisc</cp:lastModifiedBy>
  <dcterms:created xsi:type="dcterms:W3CDTF">2007-09-01T04:20:35Z</dcterms:created>
  <dcterms:modified xsi:type="dcterms:W3CDTF">2008-12-11T00:49:01Z</dcterms:modified>
  <cp:category/>
  <cp:version/>
  <cp:contentType/>
  <cp:contentStatus/>
</cp:coreProperties>
</file>